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работа\сайты\books-moscow\download\"/>
    </mc:Choice>
  </mc:AlternateContent>
  <xr:revisionPtr revIDLastSave="0" documentId="13_ncr:1_{C060A355-D969-4A3A-B0FF-E52375A6829C}" xr6:coauthVersionLast="47" xr6:coauthVersionMax="47" xr10:uidLastSave="{00000000-0000-0000-0000-000000000000}"/>
  <workbookProtection workbookAlgorithmName="SHA-512" workbookHashValue="3kfGMRrpEm6+aJNnzfPPbiUwkT7BBLqoFMvAOqd6E/OFfqRPGYvDo9GyeUmahPXFON6mUt8z38RHSWhj9UHzgA==" workbookSaltValue="Y+y4rbwHKKEhaXX0Qk2Zdw==" workbookSpinCount="100000" lockStructure="1"/>
  <bookViews>
    <workbookView xWindow="-108" yWindow="-108" windowWidth="23256" windowHeight="12576" activeTab="1" xr2:uid="{00000000-000D-0000-FFFF-FFFF00000000}"/>
  </bookViews>
  <sheets>
    <sheet name="Скидки" sheetId="2" r:id="rId1"/>
    <sheet name="Книги (К)" sheetId="5" r:id="rId2"/>
    <sheet name="Лист1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8" i="5" l="1"/>
  <c r="S250" i="3"/>
  <c r="O250" i="3"/>
  <c r="Q250" i="3" s="1"/>
  <c r="E250" i="3"/>
  <c r="G250" i="3" s="1"/>
  <c r="C250" i="3"/>
  <c r="B250" i="3"/>
  <c r="B311" i="5"/>
  <c r="C117" i="3"/>
  <c r="B117" i="3"/>
  <c r="C125" i="5"/>
  <c r="C60" i="3"/>
  <c r="B60" i="3"/>
  <c r="C68" i="5"/>
  <c r="E60" i="3"/>
  <c r="M60" i="3" s="1"/>
  <c r="O60" i="3"/>
  <c r="S60" i="3"/>
  <c r="E117" i="3"/>
  <c r="V117" i="3" s="1"/>
  <c r="X117" i="3" s="1"/>
  <c r="O117" i="3"/>
  <c r="S117" i="3"/>
  <c r="O92" i="3"/>
  <c r="O91" i="3"/>
  <c r="O89" i="3"/>
  <c r="O87" i="3"/>
  <c r="O86" i="3"/>
  <c r="O85" i="3"/>
  <c r="O84" i="3"/>
  <c r="O74" i="3"/>
  <c r="O71" i="3"/>
  <c r="D258" i="5" l="1"/>
  <c r="F258" i="5" s="1"/>
  <c r="V250" i="3"/>
  <c r="X250" i="3" s="1"/>
  <c r="W250" i="3"/>
  <c r="Y250" i="3" s="1"/>
  <c r="M250" i="3"/>
  <c r="W60" i="3"/>
  <c r="Y60" i="3" s="1"/>
  <c r="Q60" i="3"/>
  <c r="G60" i="3"/>
  <c r="Q117" i="3"/>
  <c r="W117" i="3"/>
  <c r="Y117" i="3" s="1"/>
  <c r="D68" i="5"/>
  <c r="F68" i="5" s="1"/>
  <c r="D125" i="5"/>
  <c r="F125" i="5" s="1"/>
  <c r="G117" i="3"/>
  <c r="V60" i="3"/>
  <c r="X60" i="3" s="1"/>
  <c r="M117" i="3"/>
  <c r="O297" i="3"/>
  <c r="O296" i="3"/>
  <c r="O295" i="3"/>
  <c r="O294" i="3"/>
  <c r="O298" i="3"/>
  <c r="O292" i="3"/>
  <c r="O290" i="3"/>
  <c r="O289" i="3"/>
  <c r="O287" i="3"/>
  <c r="O271" i="3"/>
  <c r="O270" i="3"/>
  <c r="O269" i="3"/>
  <c r="O266" i="3"/>
  <c r="O254" i="3"/>
  <c r="O241" i="3"/>
  <c r="O234" i="3"/>
  <c r="O233" i="3"/>
  <c r="O231" i="3"/>
  <c r="O230" i="3"/>
  <c r="O229" i="3"/>
  <c r="O228" i="3"/>
  <c r="O227" i="3"/>
  <c r="O226" i="3"/>
  <c r="O221" i="3"/>
  <c r="O220" i="3"/>
  <c r="O219" i="3"/>
  <c r="O218" i="3"/>
  <c r="O217" i="3"/>
  <c r="O216" i="3"/>
  <c r="O215" i="3"/>
  <c r="O214" i="3"/>
  <c r="O213" i="3"/>
  <c r="O207" i="3"/>
  <c r="O202" i="3"/>
  <c r="O201" i="3"/>
  <c r="O199" i="3"/>
  <c r="O198" i="3"/>
  <c r="O195" i="3"/>
  <c r="O190" i="3"/>
  <c r="O187" i="3"/>
  <c r="O185" i="3"/>
  <c r="O183" i="3"/>
  <c r="O182" i="3"/>
  <c r="O179" i="3"/>
  <c r="O178" i="3"/>
  <c r="O177" i="3"/>
  <c r="O176" i="3"/>
  <c r="O173" i="3"/>
  <c r="O172" i="3"/>
  <c r="O171" i="3"/>
  <c r="O170" i="3"/>
  <c r="O160" i="3"/>
  <c r="O154" i="3"/>
  <c r="O151" i="3"/>
  <c r="O148" i="3"/>
  <c r="O144" i="3"/>
  <c r="O137" i="3"/>
  <c r="O135" i="3"/>
  <c r="O134" i="3"/>
  <c r="O132" i="3"/>
  <c r="O129" i="3"/>
  <c r="O112" i="3"/>
  <c r="O111" i="3"/>
  <c r="O108" i="3"/>
  <c r="O105" i="3"/>
  <c r="O104" i="3"/>
  <c r="O98" i="3"/>
  <c r="O97" i="3"/>
  <c r="O58" i="3"/>
  <c r="O47" i="3"/>
  <c r="O54" i="3"/>
  <c r="O51" i="3"/>
  <c r="O44" i="3"/>
  <c r="O43" i="3"/>
  <c r="O41" i="3"/>
  <c r="C298" i="3"/>
  <c r="C297" i="3"/>
  <c r="C296" i="3"/>
  <c r="C295" i="3"/>
  <c r="C294" i="3"/>
  <c r="C293" i="3"/>
  <c r="C292" i="3"/>
  <c r="C291" i="3"/>
  <c r="C290" i="3"/>
  <c r="C289" i="3"/>
  <c r="C287" i="3"/>
  <c r="C286" i="3"/>
  <c r="B284" i="3"/>
  <c r="C284" i="3"/>
  <c r="C283" i="3"/>
  <c r="C282" i="3"/>
  <c r="C281" i="3"/>
  <c r="C280" i="3"/>
  <c r="C279" i="3"/>
  <c r="C278" i="3"/>
  <c r="C277" i="3"/>
  <c r="C276" i="3"/>
  <c r="C272" i="3"/>
  <c r="C271" i="3"/>
  <c r="C270" i="3"/>
  <c r="C269" i="3"/>
  <c r="C268" i="3"/>
  <c r="C267" i="3"/>
  <c r="C266" i="3"/>
  <c r="C265" i="3"/>
  <c r="C263" i="3"/>
  <c r="C262" i="3"/>
  <c r="C260" i="3"/>
  <c r="C259" i="3"/>
  <c r="C258" i="3"/>
  <c r="C256" i="3"/>
  <c r="C255" i="3"/>
  <c r="C254" i="3"/>
  <c r="B249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7" i="3"/>
  <c r="C166" i="3"/>
  <c r="C164" i="3"/>
  <c r="C163" i="3"/>
  <c r="C161" i="3"/>
  <c r="C160" i="3"/>
  <c r="C158" i="3"/>
  <c r="C157" i="3"/>
  <c r="C156" i="3"/>
  <c r="C154" i="3"/>
  <c r="C153" i="3"/>
  <c r="C151" i="3"/>
  <c r="C150" i="3"/>
  <c r="C148" i="3"/>
  <c r="C147" i="3"/>
  <c r="C146" i="3"/>
  <c r="C144" i="3"/>
  <c r="C143" i="3"/>
  <c r="C141" i="3"/>
  <c r="C140" i="3"/>
  <c r="C138" i="3"/>
  <c r="C137" i="3"/>
  <c r="C135" i="3"/>
  <c r="C134" i="3"/>
  <c r="C132" i="3"/>
  <c r="C131" i="3"/>
  <c r="C129" i="3"/>
  <c r="C128" i="3"/>
  <c r="C127" i="3"/>
  <c r="C125" i="3"/>
  <c r="C124" i="3"/>
  <c r="C123" i="3"/>
  <c r="C122" i="3"/>
  <c r="C121" i="3"/>
  <c r="AD118" i="3"/>
  <c r="AD5" i="3"/>
  <c r="B116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8" i="3"/>
  <c r="C77" i="3"/>
  <c r="C75" i="3"/>
  <c r="C74" i="3"/>
  <c r="C72" i="3"/>
  <c r="C71" i="3"/>
  <c r="C69" i="3"/>
  <c r="C68" i="3"/>
  <c r="C67" i="3"/>
  <c r="C65" i="3"/>
  <c r="C64" i="3"/>
  <c r="C63" i="3"/>
  <c r="C62" i="3"/>
  <c r="C59" i="3"/>
  <c r="C58" i="3"/>
  <c r="C57" i="3"/>
  <c r="C56" i="3"/>
  <c r="C54" i="3"/>
  <c r="C53" i="3"/>
  <c r="C52" i="3"/>
  <c r="C51" i="3"/>
  <c r="C50" i="3"/>
  <c r="C48" i="3"/>
  <c r="C47" i="3"/>
  <c r="C46" i="3"/>
  <c r="C44" i="3"/>
  <c r="C43" i="3"/>
  <c r="C42" i="3"/>
  <c r="C41" i="3"/>
  <c r="C40" i="3"/>
  <c r="C39" i="3"/>
  <c r="C38" i="3"/>
  <c r="C37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B6" i="3"/>
  <c r="C124" i="5"/>
  <c r="O116" i="3"/>
  <c r="Q116" i="3" s="1"/>
  <c r="E116" i="3"/>
  <c r="V116" i="3" s="1"/>
  <c r="X116" i="3" s="1"/>
  <c r="S116" i="3"/>
  <c r="C257" i="5"/>
  <c r="E249" i="3"/>
  <c r="G249" i="3" s="1"/>
  <c r="O249" i="3"/>
  <c r="Q249" i="3" s="1"/>
  <c r="S249" i="3"/>
  <c r="C256" i="5"/>
  <c r="O248" i="3"/>
  <c r="Q248" i="3" s="1"/>
  <c r="S248" i="3"/>
  <c r="E248" i="3"/>
  <c r="V248" i="3" s="1"/>
  <c r="X248" i="3" s="1"/>
  <c r="B248" i="3"/>
  <c r="C292" i="5"/>
  <c r="E284" i="3"/>
  <c r="V284" i="3" s="1"/>
  <c r="X284" i="3" s="1"/>
  <c r="O284" i="3"/>
  <c r="Q284" i="3" s="1"/>
  <c r="S284" i="3"/>
  <c r="D306" i="5"/>
  <c r="C306" i="5"/>
  <c r="C305" i="5"/>
  <c r="C304" i="5"/>
  <c r="C303" i="5"/>
  <c r="C302" i="5"/>
  <c r="C301" i="5"/>
  <c r="C300" i="5"/>
  <c r="C299" i="5"/>
  <c r="C298" i="5"/>
  <c r="C297" i="5"/>
  <c r="C295" i="5"/>
  <c r="C294" i="5"/>
  <c r="C291" i="5"/>
  <c r="C290" i="5"/>
  <c r="C289" i="5"/>
  <c r="C288" i="5"/>
  <c r="C287" i="5"/>
  <c r="C286" i="5"/>
  <c r="C285" i="5"/>
  <c r="C284" i="5"/>
  <c r="C280" i="5"/>
  <c r="C279" i="5"/>
  <c r="C278" i="5"/>
  <c r="C277" i="5"/>
  <c r="C276" i="5"/>
  <c r="C275" i="5"/>
  <c r="C274" i="5"/>
  <c r="C273" i="5"/>
  <c r="C271" i="5"/>
  <c r="C270" i="5"/>
  <c r="C268" i="5"/>
  <c r="C267" i="5"/>
  <c r="C266" i="5"/>
  <c r="C264" i="5"/>
  <c r="C263" i="5"/>
  <c r="C262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5" i="5"/>
  <c r="C174" i="5"/>
  <c r="C172" i="5"/>
  <c r="C171" i="5"/>
  <c r="C169" i="5"/>
  <c r="C168" i="5"/>
  <c r="D166" i="5"/>
  <c r="C166" i="5"/>
  <c r="D165" i="5"/>
  <c r="C165" i="5"/>
  <c r="D164" i="5"/>
  <c r="C164" i="5"/>
  <c r="C162" i="5"/>
  <c r="C161" i="5"/>
  <c r="C159" i="5"/>
  <c r="C158" i="5"/>
  <c r="C156" i="5"/>
  <c r="C155" i="5"/>
  <c r="C154" i="5"/>
  <c r="C152" i="5"/>
  <c r="C151" i="5"/>
  <c r="C149" i="5"/>
  <c r="C148" i="5"/>
  <c r="C146" i="5"/>
  <c r="C145" i="5"/>
  <c r="C143" i="5"/>
  <c r="C142" i="5"/>
  <c r="C140" i="5"/>
  <c r="C139" i="5"/>
  <c r="C137" i="5"/>
  <c r="C136" i="5"/>
  <c r="C135" i="5"/>
  <c r="C133" i="5"/>
  <c r="C132" i="5"/>
  <c r="C131" i="5"/>
  <c r="C130" i="5"/>
  <c r="C129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D108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6" i="5"/>
  <c r="C85" i="5"/>
  <c r="C83" i="5"/>
  <c r="C82" i="5"/>
  <c r="C80" i="5"/>
  <c r="C79" i="5"/>
  <c r="C77" i="5"/>
  <c r="C76" i="5"/>
  <c r="C75" i="5"/>
  <c r="C73" i="5"/>
  <c r="C72" i="5"/>
  <c r="C71" i="5"/>
  <c r="C70" i="5"/>
  <c r="C67" i="5"/>
  <c r="C66" i="5"/>
  <c r="C65" i="5"/>
  <c r="C64" i="5"/>
  <c r="C62" i="5"/>
  <c r="C61" i="5"/>
  <c r="C60" i="5"/>
  <c r="C59" i="5"/>
  <c r="C58" i="5"/>
  <c r="C56" i="5"/>
  <c r="C55" i="5"/>
  <c r="D54" i="5"/>
  <c r="C54" i="5"/>
  <c r="D52" i="5"/>
  <c r="C52" i="5"/>
  <c r="C51" i="5"/>
  <c r="D50" i="5"/>
  <c r="C50" i="5"/>
  <c r="C49" i="5"/>
  <c r="D48" i="5"/>
  <c r="C48" i="5"/>
  <c r="D47" i="5"/>
  <c r="C47" i="5"/>
  <c r="C46" i="5"/>
  <c r="C45" i="5"/>
  <c r="C43" i="5"/>
  <c r="D42" i="5"/>
  <c r="C42" i="5"/>
  <c r="C41" i="5"/>
  <c r="C40" i="5"/>
  <c r="C39" i="5"/>
  <c r="C38" i="5"/>
  <c r="D37" i="5"/>
  <c r="C37" i="5"/>
  <c r="C36" i="5"/>
  <c r="D35" i="5"/>
  <c r="C35" i="5"/>
  <c r="C34" i="5"/>
  <c r="C33" i="5"/>
  <c r="C32" i="5"/>
  <c r="C31" i="5"/>
  <c r="C30" i="5"/>
  <c r="C29" i="5"/>
  <c r="C28" i="5"/>
  <c r="D26" i="5"/>
  <c r="C26" i="5"/>
  <c r="C25" i="5"/>
  <c r="C24" i="5"/>
  <c r="C23" i="5"/>
  <c r="C22" i="5"/>
  <c r="C21" i="5"/>
  <c r="C20" i="5"/>
  <c r="C19" i="5"/>
  <c r="D18" i="5"/>
  <c r="C18" i="5"/>
  <c r="D17" i="5"/>
  <c r="C17" i="5"/>
  <c r="D16" i="5"/>
  <c r="C16" i="5"/>
  <c r="C15" i="5"/>
  <c r="C14" i="5"/>
  <c r="Q170" i="3"/>
  <c r="E170" i="3"/>
  <c r="G170" i="3" s="1"/>
  <c r="S170" i="3"/>
  <c r="B170" i="3"/>
  <c r="C127" i="5" l="1" a="1"/>
  <c r="C127" i="5" s="1"/>
  <c r="C11" i="5" a="1"/>
  <c r="C11" i="5" s="1"/>
  <c r="D274" i="3" a="1"/>
  <c r="D274" i="3" s="1"/>
  <c r="D252" i="3" a="1"/>
  <c r="D252" i="3" s="1"/>
  <c r="D119" i="3" a="1"/>
  <c r="D119" i="3" s="1"/>
  <c r="D3" i="3" a="1"/>
  <c r="D3" i="3" s="1"/>
  <c r="M249" i="3"/>
  <c r="W249" i="3"/>
  <c r="Y249" i="3" s="1"/>
  <c r="G116" i="3"/>
  <c r="D257" i="5"/>
  <c r="F257" i="5" s="1"/>
  <c r="D124" i="5"/>
  <c r="F124" i="5" s="1"/>
  <c r="W116" i="3"/>
  <c r="Y116" i="3" s="1"/>
  <c r="M116" i="3"/>
  <c r="V249" i="3"/>
  <c r="X249" i="3" s="1"/>
  <c r="W248" i="3"/>
  <c r="Y248" i="3" s="1"/>
  <c r="M248" i="3"/>
  <c r="D256" i="5"/>
  <c r="F256" i="5" s="1"/>
  <c r="F166" i="5"/>
  <c r="G248" i="3"/>
  <c r="F306" i="5"/>
  <c r="F48" i="5"/>
  <c r="F42" i="5"/>
  <c r="F52" i="5"/>
  <c r="F164" i="5"/>
  <c r="F54" i="5"/>
  <c r="M284" i="3"/>
  <c r="F16" i="5"/>
  <c r="W284" i="3"/>
  <c r="Y284" i="3" s="1"/>
  <c r="F26" i="5"/>
  <c r="F47" i="5"/>
  <c r="D292" i="5"/>
  <c r="F292" i="5" s="1"/>
  <c r="F108" i="5"/>
  <c r="G284" i="3"/>
  <c r="F17" i="5"/>
  <c r="F35" i="5"/>
  <c r="C282" i="5" a="1"/>
  <c r="C282" i="5" s="1"/>
  <c r="F37" i="5"/>
  <c r="F50" i="5"/>
  <c r="C260" i="5" a="1"/>
  <c r="C260" i="5" s="1"/>
  <c r="D178" i="5"/>
  <c r="F178" i="5" s="1"/>
  <c r="F18" i="5"/>
  <c r="F165" i="5"/>
  <c r="V170" i="3"/>
  <c r="X170" i="3" s="1"/>
  <c r="W170" i="3"/>
  <c r="Y170" i="3" s="1"/>
  <c r="E108" i="3"/>
  <c r="M298" i="3"/>
  <c r="M158" i="3"/>
  <c r="M157" i="3"/>
  <c r="M156" i="3"/>
  <c r="M100" i="3"/>
  <c r="M46" i="3"/>
  <c r="M44" i="3"/>
  <c r="M42" i="3"/>
  <c r="M40" i="3"/>
  <c r="M39" i="3"/>
  <c r="M34" i="3"/>
  <c r="M29" i="3"/>
  <c r="M27" i="3"/>
  <c r="M10" i="3"/>
  <c r="M9" i="3"/>
  <c r="M8" i="3"/>
  <c r="O246" i="3"/>
  <c r="B3" i="5" l="1"/>
  <c r="M108" i="3"/>
  <c r="D116" i="5"/>
  <c r="F116" i="5" s="1"/>
  <c r="S298" i="3"/>
  <c r="S297" i="3"/>
  <c r="S296" i="3"/>
  <c r="S295" i="3"/>
  <c r="S294" i="3"/>
  <c r="S293" i="3"/>
  <c r="S292" i="3"/>
  <c r="S291" i="3"/>
  <c r="S290" i="3"/>
  <c r="S289" i="3"/>
  <c r="S288" i="3"/>
  <c r="S287" i="3"/>
  <c r="S286" i="3"/>
  <c r="S285" i="3"/>
  <c r="S283" i="3"/>
  <c r="S282" i="3"/>
  <c r="S281" i="3"/>
  <c r="S280" i="3"/>
  <c r="S279" i="3"/>
  <c r="S278" i="3"/>
  <c r="S277" i="3"/>
  <c r="S276" i="3"/>
  <c r="S275" i="3"/>
  <c r="S274" i="3"/>
  <c r="S273" i="3"/>
  <c r="S272" i="3"/>
  <c r="S271" i="3"/>
  <c r="S270" i="3"/>
  <c r="S269" i="3"/>
  <c r="S268" i="3"/>
  <c r="S267" i="3"/>
  <c r="S266" i="3"/>
  <c r="S265" i="3"/>
  <c r="S264" i="3"/>
  <c r="S263" i="3"/>
  <c r="S262" i="3"/>
  <c r="S261" i="3"/>
  <c r="S260" i="3"/>
  <c r="S259" i="3"/>
  <c r="S258" i="3"/>
  <c r="S257" i="3"/>
  <c r="S256" i="3"/>
  <c r="S255" i="3"/>
  <c r="S254" i="3"/>
  <c r="S169" i="3"/>
  <c r="S247" i="3"/>
  <c r="S246" i="3"/>
  <c r="S245" i="3"/>
  <c r="S244" i="3"/>
  <c r="S243" i="3"/>
  <c r="S242" i="3"/>
  <c r="S241" i="3"/>
  <c r="S240" i="3"/>
  <c r="S239" i="3"/>
  <c r="S238" i="3"/>
  <c r="S237" i="3"/>
  <c r="S236" i="3"/>
  <c r="S235" i="3"/>
  <c r="S234" i="3"/>
  <c r="S233" i="3"/>
  <c r="S232" i="3"/>
  <c r="S231" i="3"/>
  <c r="S230" i="3"/>
  <c r="S229" i="3"/>
  <c r="S228" i="3"/>
  <c r="S227" i="3"/>
  <c r="S226" i="3"/>
  <c r="S225" i="3"/>
  <c r="S224" i="3"/>
  <c r="S223" i="3"/>
  <c r="S222" i="3"/>
  <c r="S221" i="3"/>
  <c r="S220" i="3"/>
  <c r="S219" i="3"/>
  <c r="S218" i="3"/>
  <c r="S217" i="3"/>
  <c r="S216" i="3"/>
  <c r="S215" i="3"/>
  <c r="S214" i="3"/>
  <c r="S213" i="3"/>
  <c r="S212" i="3"/>
  <c r="S211" i="3"/>
  <c r="S210" i="3"/>
  <c r="S209" i="3"/>
  <c r="S208" i="3"/>
  <c r="S207" i="3"/>
  <c r="S206" i="3"/>
  <c r="S205" i="3"/>
  <c r="S204" i="3"/>
  <c r="S203" i="3"/>
  <c r="S202" i="3"/>
  <c r="S201" i="3"/>
  <c r="S200" i="3"/>
  <c r="S199" i="3"/>
  <c r="S198" i="3"/>
  <c r="S197" i="3"/>
  <c r="S196" i="3"/>
  <c r="S195" i="3"/>
  <c r="S194" i="3"/>
  <c r="S193" i="3"/>
  <c r="S192" i="3"/>
  <c r="S191" i="3"/>
  <c r="S190" i="3"/>
  <c r="S189" i="3"/>
  <c r="S188" i="3"/>
  <c r="S187" i="3"/>
  <c r="S186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S173" i="3"/>
  <c r="S172" i="3"/>
  <c r="S171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2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 l="1"/>
  <c r="Q46" i="3"/>
  <c r="Q18" i="3"/>
  <c r="O293" i="3" l="1"/>
  <c r="O291" i="3"/>
  <c r="O286" i="3"/>
  <c r="O283" i="3"/>
  <c r="O282" i="3"/>
  <c r="O281" i="3"/>
  <c r="O280" i="3"/>
  <c r="O279" i="3"/>
  <c r="O278" i="3"/>
  <c r="O277" i="3"/>
  <c r="O276" i="3"/>
  <c r="O272" i="3"/>
  <c r="O268" i="3"/>
  <c r="O267" i="3"/>
  <c r="O265" i="3"/>
  <c r="O263" i="3"/>
  <c r="O262" i="3"/>
  <c r="O260" i="3"/>
  <c r="O259" i="3"/>
  <c r="O258" i="3"/>
  <c r="O256" i="3"/>
  <c r="O255" i="3"/>
  <c r="O169" i="3"/>
  <c r="O247" i="3"/>
  <c r="O245" i="3"/>
  <c r="O244" i="3"/>
  <c r="O243" i="3"/>
  <c r="O242" i="3"/>
  <c r="O240" i="3"/>
  <c r="O239" i="3"/>
  <c r="O238" i="3"/>
  <c r="O237" i="3"/>
  <c r="O236" i="3"/>
  <c r="O235" i="3"/>
  <c r="O232" i="3"/>
  <c r="O225" i="3"/>
  <c r="O224" i="3"/>
  <c r="O223" i="3"/>
  <c r="O222" i="3"/>
  <c r="O212" i="3"/>
  <c r="O211" i="3"/>
  <c r="O210" i="3"/>
  <c r="O209" i="3"/>
  <c r="O208" i="3"/>
  <c r="O206" i="3"/>
  <c r="O205" i="3"/>
  <c r="O204" i="3"/>
  <c r="O203" i="3"/>
  <c r="O200" i="3"/>
  <c r="O197" i="3"/>
  <c r="O196" i="3"/>
  <c r="O194" i="3"/>
  <c r="O193" i="3"/>
  <c r="O192" i="3"/>
  <c r="O191" i="3"/>
  <c r="O189" i="3"/>
  <c r="O188" i="3"/>
  <c r="O186" i="3"/>
  <c r="O184" i="3"/>
  <c r="O181" i="3"/>
  <c r="O180" i="3"/>
  <c r="O175" i="3"/>
  <c r="O174" i="3"/>
  <c r="Q171" i="3"/>
  <c r="O167" i="3"/>
  <c r="Q167" i="3" s="1"/>
  <c r="O166" i="3"/>
  <c r="Q166" i="3" s="1"/>
  <c r="O164" i="3"/>
  <c r="Q164" i="3" s="1"/>
  <c r="O163" i="3"/>
  <c r="Q163" i="3" s="1"/>
  <c r="O161" i="3"/>
  <c r="Q161" i="3" s="1"/>
  <c r="Q160" i="3"/>
  <c r="O158" i="3"/>
  <c r="Q158" i="3" s="1"/>
  <c r="O157" i="3"/>
  <c r="Q157" i="3" s="1"/>
  <c r="O156" i="3"/>
  <c r="Q156" i="3" s="1"/>
  <c r="Q154" i="3"/>
  <c r="O153" i="3"/>
  <c r="Q153" i="3" s="1"/>
  <c r="Q151" i="3"/>
  <c r="O150" i="3"/>
  <c r="Q150" i="3" s="1"/>
  <c r="Q148" i="3"/>
  <c r="O147" i="3"/>
  <c r="Q147" i="3" s="1"/>
  <c r="O146" i="3"/>
  <c r="Q146" i="3" s="1"/>
  <c r="Q144" i="3"/>
  <c r="O143" i="3"/>
  <c r="Q143" i="3" s="1"/>
  <c r="O141" i="3"/>
  <c r="Q141" i="3" s="1"/>
  <c r="O140" i="3"/>
  <c r="Q140" i="3" s="1"/>
  <c r="O138" i="3"/>
  <c r="Q138" i="3" s="1"/>
  <c r="Q137" i="3"/>
  <c r="Q135" i="3"/>
  <c r="Q134" i="3"/>
  <c r="Q132" i="3"/>
  <c r="O131" i="3"/>
  <c r="Q131" i="3" s="1"/>
  <c r="Q129" i="3"/>
  <c r="O128" i="3"/>
  <c r="Q128" i="3" s="1"/>
  <c r="O127" i="3"/>
  <c r="Q127" i="3" s="1"/>
  <c r="O125" i="3"/>
  <c r="Q125" i="3" s="1"/>
  <c r="O124" i="3"/>
  <c r="Q124" i="3" s="1"/>
  <c r="O123" i="3"/>
  <c r="Q123" i="3" s="1"/>
  <c r="O122" i="3"/>
  <c r="Q122" i="3" s="1"/>
  <c r="O121" i="3"/>
  <c r="Q121" i="3" s="1"/>
  <c r="O115" i="3"/>
  <c r="Q115" i="3" s="1"/>
  <c r="O114" i="3"/>
  <c r="Q114" i="3" s="1"/>
  <c r="O113" i="3"/>
  <c r="Q113" i="3" s="1"/>
  <c r="Q112" i="3"/>
  <c r="Q111" i="3"/>
  <c r="O110" i="3"/>
  <c r="Q110" i="3" s="1"/>
  <c r="O109" i="3"/>
  <c r="Q109" i="3" s="1"/>
  <c r="Q108" i="3"/>
  <c r="O107" i="3"/>
  <c r="Q107" i="3" s="1"/>
  <c r="O106" i="3"/>
  <c r="Q106" i="3" s="1"/>
  <c r="Q105" i="3"/>
  <c r="Q104" i="3"/>
  <c r="O103" i="3"/>
  <c r="Q103" i="3" s="1"/>
  <c r="O102" i="3"/>
  <c r="Q102" i="3" s="1"/>
  <c r="O101" i="3"/>
  <c r="Q101" i="3" s="1"/>
  <c r="O100" i="3"/>
  <c r="Q100" i="3" s="1"/>
  <c r="O99" i="3"/>
  <c r="Q99" i="3" s="1"/>
  <c r="Q98" i="3"/>
  <c r="Q97" i="3"/>
  <c r="O96" i="3"/>
  <c r="Q96" i="3" s="1"/>
  <c r="O95" i="3"/>
  <c r="Q95" i="3" s="1"/>
  <c r="O94" i="3"/>
  <c r="Q94" i="3" s="1"/>
  <c r="O93" i="3"/>
  <c r="Q93" i="3" s="1"/>
  <c r="Q92" i="3"/>
  <c r="Q91" i="3"/>
  <c r="O90" i="3"/>
  <c r="Q90" i="3" s="1"/>
  <c r="Q89" i="3"/>
  <c r="O88" i="3"/>
  <c r="Q88" i="3" s="1"/>
  <c r="Q87" i="3"/>
  <c r="Q86" i="3"/>
  <c r="Q85" i="3"/>
  <c r="Q84" i="3"/>
  <c r="O83" i="3"/>
  <c r="Q83" i="3" s="1"/>
  <c r="O82" i="3"/>
  <c r="Q82" i="3" s="1"/>
  <c r="O81" i="3"/>
  <c r="Q81" i="3" s="1"/>
  <c r="O80" i="3"/>
  <c r="Q80" i="3" s="1"/>
  <c r="O78" i="3"/>
  <c r="Q78" i="3" s="1"/>
  <c r="O77" i="3"/>
  <c r="Q77" i="3" s="1"/>
  <c r="O75" i="3"/>
  <c r="Q75" i="3" s="1"/>
  <c r="Q74" i="3"/>
  <c r="O72" i="3"/>
  <c r="Q72" i="3" s="1"/>
  <c r="Q71" i="3"/>
  <c r="O69" i="3"/>
  <c r="Q69" i="3" s="1"/>
  <c r="O68" i="3"/>
  <c r="Q68" i="3" s="1"/>
  <c r="O67" i="3"/>
  <c r="Q67" i="3" s="1"/>
  <c r="O65" i="3"/>
  <c r="Q65" i="3" s="1"/>
  <c r="O64" i="3"/>
  <c r="Q64" i="3" s="1"/>
  <c r="O63" i="3"/>
  <c r="Q63" i="3" s="1"/>
  <c r="O62" i="3"/>
  <c r="Q62" i="3" s="1"/>
  <c r="O59" i="3"/>
  <c r="Q59" i="3" s="1"/>
  <c r="Q58" i="3"/>
  <c r="O57" i="3"/>
  <c r="Q57" i="3" s="1"/>
  <c r="O56" i="3"/>
  <c r="Q56" i="3" s="1"/>
  <c r="Q54" i="3"/>
  <c r="O53" i="3"/>
  <c r="Q53" i="3" s="1"/>
  <c r="O52" i="3"/>
  <c r="Q52" i="3" s="1"/>
  <c r="Q51" i="3"/>
  <c r="O50" i="3"/>
  <c r="Q50" i="3" s="1"/>
  <c r="O48" i="3"/>
  <c r="Q48" i="3" s="1"/>
  <c r="Q47" i="3"/>
  <c r="Q44" i="3"/>
  <c r="Q43" i="3"/>
  <c r="O42" i="3"/>
  <c r="Q42" i="3" s="1"/>
  <c r="Q41" i="3"/>
  <c r="O40" i="3"/>
  <c r="Q40" i="3" s="1"/>
  <c r="O39" i="3"/>
  <c r="Q39" i="3" s="1"/>
  <c r="O38" i="3"/>
  <c r="Q38" i="3" s="1"/>
  <c r="O37" i="3"/>
  <c r="Q37" i="3" s="1"/>
  <c r="O35" i="3"/>
  <c r="Q35" i="3" s="1"/>
  <c r="O34" i="3"/>
  <c r="Q34" i="3" s="1"/>
  <c r="O33" i="3"/>
  <c r="Q33" i="3" s="1"/>
  <c r="O32" i="3"/>
  <c r="Q32" i="3" s="1"/>
  <c r="O31" i="3"/>
  <c r="Q31" i="3" s="1"/>
  <c r="O30" i="3"/>
  <c r="Q30" i="3" s="1"/>
  <c r="O29" i="3"/>
  <c r="Q29" i="3" s="1"/>
  <c r="O28" i="3"/>
  <c r="Q28" i="3" s="1"/>
  <c r="O27" i="3"/>
  <c r="Q27" i="3" s="1"/>
  <c r="O26" i="3"/>
  <c r="Q26" i="3" s="1"/>
  <c r="O25" i="3"/>
  <c r="Q25" i="3" s="1"/>
  <c r="O24" i="3"/>
  <c r="Q24" i="3" s="1"/>
  <c r="O23" i="3"/>
  <c r="Q23" i="3" s="1"/>
  <c r="O22" i="3"/>
  <c r="Q22" i="3" s="1"/>
  <c r="O21" i="3"/>
  <c r="Q21" i="3" s="1"/>
  <c r="O20" i="3"/>
  <c r="Q20" i="3" s="1"/>
  <c r="O17" i="3"/>
  <c r="Q17" i="3" s="1"/>
  <c r="O16" i="3"/>
  <c r="Q16" i="3" s="1"/>
  <c r="O15" i="3"/>
  <c r="Q15" i="3" s="1"/>
  <c r="O14" i="3"/>
  <c r="Q14" i="3" s="1"/>
  <c r="O13" i="3"/>
  <c r="Q13" i="3" s="1"/>
  <c r="O12" i="3"/>
  <c r="Q12" i="3" s="1"/>
  <c r="O11" i="3"/>
  <c r="Q11" i="3" s="1"/>
  <c r="O10" i="3"/>
  <c r="Q10" i="3" s="1"/>
  <c r="O9" i="3"/>
  <c r="Q9" i="3" s="1"/>
  <c r="O8" i="3"/>
  <c r="Q8" i="3" s="1"/>
  <c r="O7" i="3"/>
  <c r="Q7" i="3" s="1"/>
  <c r="O6" i="3"/>
  <c r="Q6" i="3" l="1"/>
  <c r="Q207" i="3"/>
  <c r="Q293" i="3"/>
  <c r="Q215" i="3"/>
  <c r="Q184" i="3"/>
  <c r="Q239" i="3"/>
  <c r="Q193" i="3"/>
  <c r="Q216" i="3"/>
  <c r="Q240" i="3"/>
  <c r="Q271" i="3"/>
  <c r="Q186" i="3"/>
  <c r="Q202" i="3"/>
  <c r="Q225" i="3"/>
  <c r="Q265" i="3"/>
  <c r="Q187" i="3"/>
  <c r="Q210" i="3"/>
  <c r="Q234" i="3"/>
  <c r="Q266" i="3"/>
  <c r="Q276" i="3"/>
  <c r="Q172" i="3"/>
  <c r="Q180" i="3"/>
  <c r="Q188" i="3"/>
  <c r="Q196" i="3"/>
  <c r="Q211" i="3"/>
  <c r="Q219" i="3"/>
  <c r="Q227" i="3"/>
  <c r="Q235" i="3"/>
  <c r="Q243" i="3"/>
  <c r="Q256" i="3"/>
  <c r="Q267" i="3"/>
  <c r="Q277" i="3"/>
  <c r="Q287" i="3"/>
  <c r="Q295" i="3"/>
  <c r="Q278" i="3"/>
  <c r="Q289" i="3"/>
  <c r="Q296" i="3"/>
  <c r="Q200" i="3"/>
  <c r="Q231" i="3"/>
  <c r="Q262" i="3"/>
  <c r="Q281" i="3"/>
  <c r="Q177" i="3"/>
  <c r="Q201" i="3"/>
  <c r="Q224" i="3"/>
  <c r="Q169" i="3"/>
  <c r="Q282" i="3"/>
  <c r="Q178" i="3"/>
  <c r="Q209" i="3"/>
  <c r="Q233" i="3"/>
  <c r="Q272" i="3"/>
  <c r="Q195" i="3"/>
  <c r="Q226" i="3"/>
  <c r="Q255" i="3"/>
  <c r="Q286" i="3"/>
  <c r="Q173" i="3"/>
  <c r="Q189" i="3"/>
  <c r="Q204" i="3"/>
  <c r="Q220" i="3"/>
  <c r="Q236" i="3"/>
  <c r="Q244" i="3"/>
  <c r="Q174" i="3"/>
  <c r="Q182" i="3"/>
  <c r="Q190" i="3"/>
  <c r="Q198" i="3"/>
  <c r="Q205" i="3"/>
  <c r="Q213" i="3"/>
  <c r="Q221" i="3"/>
  <c r="Q229" i="3"/>
  <c r="Q237" i="3"/>
  <c r="Q245" i="3"/>
  <c r="Q259" i="3"/>
  <c r="Q268" i="3"/>
  <c r="Q279" i="3"/>
  <c r="Q290" i="3"/>
  <c r="Q297" i="3"/>
  <c r="Q176" i="3"/>
  <c r="Q192" i="3"/>
  <c r="Q223" i="3"/>
  <c r="Q247" i="3"/>
  <c r="Q270" i="3"/>
  <c r="Q292" i="3"/>
  <c r="Q185" i="3"/>
  <c r="Q208" i="3"/>
  <c r="Q232" i="3"/>
  <c r="Q263" i="3"/>
  <c r="Q194" i="3"/>
  <c r="Q217" i="3"/>
  <c r="Q241" i="3"/>
  <c r="Q254" i="3"/>
  <c r="Q283" i="3"/>
  <c r="Q179" i="3"/>
  <c r="Q203" i="3"/>
  <c r="Q218" i="3"/>
  <c r="Q242" i="3"/>
  <c r="Q294" i="3"/>
  <c r="Q181" i="3"/>
  <c r="Q197" i="3"/>
  <c r="Q212" i="3"/>
  <c r="Q228" i="3"/>
  <c r="Q258" i="3"/>
  <c r="Q175" i="3"/>
  <c r="Q183" i="3"/>
  <c r="Q191" i="3"/>
  <c r="Q199" i="3"/>
  <c r="Q206" i="3"/>
  <c r="Q214" i="3"/>
  <c r="Q222" i="3"/>
  <c r="Q230" i="3"/>
  <c r="Q238" i="3"/>
  <c r="Q246" i="3"/>
  <c r="Q260" i="3"/>
  <c r="Q269" i="3"/>
  <c r="Q280" i="3"/>
  <c r="Q291" i="3"/>
  <c r="Q298" i="3"/>
  <c r="G298" i="3" l="1"/>
  <c r="G158" i="3"/>
  <c r="G157" i="3"/>
  <c r="G156" i="3"/>
  <c r="G100" i="3"/>
  <c r="G44" i="3"/>
  <c r="G42" i="3"/>
  <c r="G40" i="3"/>
  <c r="G39" i="3"/>
  <c r="AN250" i="3" l="1"/>
  <c r="B298" i="3"/>
  <c r="B297" i="3"/>
  <c r="B296" i="3"/>
  <c r="B295" i="3"/>
  <c r="B294" i="3"/>
  <c r="B293" i="3"/>
  <c r="B292" i="3"/>
  <c r="B291" i="3"/>
  <c r="B290" i="3"/>
  <c r="B289" i="3"/>
  <c r="B287" i="3"/>
  <c r="B286" i="3"/>
  <c r="B283" i="3"/>
  <c r="B282" i="3"/>
  <c r="B281" i="3"/>
  <c r="B280" i="3"/>
  <c r="B279" i="3"/>
  <c r="B278" i="3"/>
  <c r="B277" i="3"/>
  <c r="B276" i="3"/>
  <c r="B272" i="3"/>
  <c r="B271" i="3"/>
  <c r="B270" i="3"/>
  <c r="B269" i="3"/>
  <c r="B268" i="3"/>
  <c r="B267" i="3"/>
  <c r="B266" i="3"/>
  <c r="B265" i="3"/>
  <c r="B263" i="3"/>
  <c r="B262" i="3"/>
  <c r="B260" i="3"/>
  <c r="B259" i="3"/>
  <c r="B258" i="3"/>
  <c r="B256" i="3"/>
  <c r="B255" i="3"/>
  <c r="B254" i="3"/>
  <c r="B169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67" i="3"/>
  <c r="B166" i="3"/>
  <c r="B164" i="3"/>
  <c r="B163" i="3"/>
  <c r="B161" i="3"/>
  <c r="B160" i="3"/>
  <c r="B158" i="3"/>
  <c r="B157" i="3"/>
  <c r="B156" i="3"/>
  <c r="B154" i="3"/>
  <c r="B153" i="3"/>
  <c r="B151" i="3"/>
  <c r="B150" i="3"/>
  <c r="B148" i="3"/>
  <c r="B147" i="3"/>
  <c r="B146" i="3"/>
  <c r="B144" i="3"/>
  <c r="B143" i="3"/>
  <c r="B141" i="3"/>
  <c r="B140" i="3"/>
  <c r="B138" i="3"/>
  <c r="B137" i="3"/>
  <c r="B135" i="3"/>
  <c r="B134" i="3"/>
  <c r="B132" i="3"/>
  <c r="B131" i="3"/>
  <c r="B129" i="3"/>
  <c r="B128" i="3"/>
  <c r="B127" i="3"/>
  <c r="B125" i="3"/>
  <c r="B124" i="3"/>
  <c r="B123" i="3"/>
  <c r="B122" i="3"/>
  <c r="B121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8" i="3"/>
  <c r="B77" i="3"/>
  <c r="B75" i="3"/>
  <c r="B74" i="3"/>
  <c r="B72" i="3"/>
  <c r="B71" i="3"/>
  <c r="B69" i="3"/>
  <c r="B68" i="3"/>
  <c r="B67" i="3"/>
  <c r="B65" i="3"/>
  <c r="B64" i="3"/>
  <c r="B63" i="3"/>
  <c r="B62" i="3"/>
  <c r="B59" i="3"/>
  <c r="B58" i="3"/>
  <c r="B57" i="3"/>
  <c r="B56" i="3"/>
  <c r="B54" i="3"/>
  <c r="B53" i="3"/>
  <c r="B52" i="3"/>
  <c r="B51" i="3"/>
  <c r="B50" i="3"/>
  <c r="B48" i="3"/>
  <c r="B47" i="3"/>
  <c r="B46" i="3"/>
  <c r="B44" i="3"/>
  <c r="B43" i="3"/>
  <c r="B42" i="3"/>
  <c r="B41" i="3"/>
  <c r="B40" i="3"/>
  <c r="B39" i="3"/>
  <c r="B38" i="3"/>
  <c r="B37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8" i="3"/>
  <c r="B17" i="3"/>
  <c r="B16" i="3"/>
  <c r="B15" i="3"/>
  <c r="B14" i="3"/>
  <c r="B13" i="3"/>
  <c r="B12" i="3"/>
  <c r="B11" i="3"/>
  <c r="B10" i="3"/>
  <c r="B9" i="3"/>
  <c r="B8" i="3"/>
  <c r="B7" i="3"/>
  <c r="W158" i="3"/>
  <c r="Y158" i="3" s="1"/>
  <c r="V156" i="3"/>
  <c r="X156" i="3" s="1"/>
  <c r="V34" i="3"/>
  <c r="X34" i="3" s="1"/>
  <c r="W18" i="3"/>
  <c r="Y18" i="3" s="1"/>
  <c r="V18" i="3"/>
  <c r="X18" i="3" s="1"/>
  <c r="E297" i="3"/>
  <c r="E296" i="3"/>
  <c r="E295" i="3"/>
  <c r="E294" i="3"/>
  <c r="E293" i="3"/>
  <c r="E292" i="3"/>
  <c r="E291" i="3"/>
  <c r="E290" i="3"/>
  <c r="E289" i="3"/>
  <c r="E287" i="3"/>
  <c r="E286" i="3"/>
  <c r="E283" i="3"/>
  <c r="E282" i="3"/>
  <c r="E281" i="3"/>
  <c r="E280" i="3"/>
  <c r="E279" i="3"/>
  <c r="E278" i="3"/>
  <c r="E277" i="3"/>
  <c r="E276" i="3"/>
  <c r="E272" i="3"/>
  <c r="E271" i="3"/>
  <c r="E270" i="3"/>
  <c r="E269" i="3"/>
  <c r="E268" i="3"/>
  <c r="E267" i="3"/>
  <c r="E266" i="3"/>
  <c r="E265" i="3"/>
  <c r="E263" i="3"/>
  <c r="E262" i="3"/>
  <c r="E260" i="3"/>
  <c r="E259" i="3"/>
  <c r="E258" i="3"/>
  <c r="E256" i="3"/>
  <c r="E255" i="3"/>
  <c r="E254" i="3"/>
  <c r="E169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67" i="3"/>
  <c r="E166" i="3"/>
  <c r="E164" i="3"/>
  <c r="E163" i="3"/>
  <c r="E161" i="3"/>
  <c r="E160" i="3"/>
  <c r="V158" i="3"/>
  <c r="X158" i="3" s="1"/>
  <c r="W156" i="3"/>
  <c r="Y156" i="3" s="1"/>
  <c r="E154" i="3"/>
  <c r="E153" i="3"/>
  <c r="E151" i="3"/>
  <c r="E150" i="3"/>
  <c r="E148" i="3"/>
  <c r="E147" i="3"/>
  <c r="E146" i="3"/>
  <c r="E144" i="3"/>
  <c r="E143" i="3"/>
  <c r="E141" i="3"/>
  <c r="E140" i="3"/>
  <c r="E138" i="3"/>
  <c r="E137" i="3"/>
  <c r="E135" i="3"/>
  <c r="E134" i="3"/>
  <c r="E132" i="3"/>
  <c r="E131" i="3"/>
  <c r="E129" i="3"/>
  <c r="E128" i="3"/>
  <c r="E127" i="3"/>
  <c r="E125" i="3"/>
  <c r="E124" i="3"/>
  <c r="E123" i="3"/>
  <c r="E122" i="3"/>
  <c r="E121" i="3"/>
  <c r="E115" i="3"/>
  <c r="E114" i="3"/>
  <c r="E113" i="3"/>
  <c r="E112" i="3"/>
  <c r="E111" i="3"/>
  <c r="E110" i="3"/>
  <c r="E109" i="3"/>
  <c r="E107" i="3"/>
  <c r="E106" i="3"/>
  <c r="E105" i="3"/>
  <c r="E104" i="3"/>
  <c r="E103" i="3"/>
  <c r="E102" i="3"/>
  <c r="E101" i="3"/>
  <c r="W100" i="3"/>
  <c r="Y100" i="3" s="1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8" i="3"/>
  <c r="E77" i="3"/>
  <c r="E75" i="3"/>
  <c r="E74" i="3"/>
  <c r="E72" i="3"/>
  <c r="E71" i="3"/>
  <c r="E69" i="3"/>
  <c r="E68" i="3"/>
  <c r="E67" i="3"/>
  <c r="E65" i="3"/>
  <c r="E64" i="3"/>
  <c r="E63" i="3"/>
  <c r="E62" i="3"/>
  <c r="E59" i="3"/>
  <c r="E58" i="3"/>
  <c r="E57" i="3"/>
  <c r="E56" i="3"/>
  <c r="E54" i="3"/>
  <c r="E53" i="3"/>
  <c r="E52" i="3"/>
  <c r="E51" i="3"/>
  <c r="E50" i="3"/>
  <c r="E48" i="3"/>
  <c r="E47" i="3"/>
  <c r="G46" i="3"/>
  <c r="V44" i="3"/>
  <c r="X44" i="3" s="1"/>
  <c r="E43" i="3"/>
  <c r="E41" i="3"/>
  <c r="E38" i="3"/>
  <c r="E37" i="3"/>
  <c r="E35" i="3"/>
  <c r="W34" i="3"/>
  <c r="Y34" i="3" s="1"/>
  <c r="E33" i="3"/>
  <c r="E32" i="3"/>
  <c r="E31" i="3"/>
  <c r="E30" i="3"/>
  <c r="V29" i="3"/>
  <c r="X29" i="3" s="1"/>
  <c r="E28" i="3"/>
  <c r="E26" i="3"/>
  <c r="E25" i="3"/>
  <c r="E24" i="3"/>
  <c r="E23" i="3"/>
  <c r="E22" i="3"/>
  <c r="E21" i="3"/>
  <c r="E20" i="3"/>
  <c r="E17" i="3"/>
  <c r="E16" i="3"/>
  <c r="E15" i="3"/>
  <c r="E14" i="3"/>
  <c r="E13" i="3"/>
  <c r="E12" i="3"/>
  <c r="E11" i="3"/>
  <c r="E7" i="3"/>
  <c r="E6" i="3"/>
  <c r="AO250" i="3" l="1"/>
  <c r="AQ250" i="3"/>
  <c r="P250" i="3"/>
  <c r="R250" i="3" s="1"/>
  <c r="E119" i="3" a="1"/>
  <c r="E119" i="3" s="1"/>
  <c r="P60" i="3"/>
  <c r="R60" i="3" s="1"/>
  <c r="E252" i="3" a="1"/>
  <c r="E252" i="3" s="1"/>
  <c r="N119" i="3" a="1"/>
  <c r="N119" i="3" s="1"/>
  <c r="E3" i="3" a="1"/>
  <c r="E3" i="3" s="1"/>
  <c r="E274" i="3" a="1"/>
  <c r="E274" i="3" s="1"/>
  <c r="N3" i="3" a="1"/>
  <c r="N3" i="3" s="1"/>
  <c r="O3" i="3" a="1"/>
  <c r="O3" i="3" s="1"/>
  <c r="N252" i="3" a="1"/>
  <c r="N252" i="3" s="1"/>
  <c r="N274" i="3" a="1"/>
  <c r="N274" i="3" s="1"/>
  <c r="M16" i="3"/>
  <c r="D24" i="5"/>
  <c r="F24" i="5" s="1"/>
  <c r="M67" i="3"/>
  <c r="D75" i="5"/>
  <c r="F75" i="5" s="1"/>
  <c r="M98" i="3"/>
  <c r="D106" i="5"/>
  <c r="F106" i="5" s="1"/>
  <c r="M153" i="3"/>
  <c r="D161" i="5"/>
  <c r="F161" i="5" s="1"/>
  <c r="M207" i="3"/>
  <c r="D215" i="5"/>
  <c r="F215" i="5" s="1"/>
  <c r="M281" i="3"/>
  <c r="D289" i="5"/>
  <c r="F289" i="5" s="1"/>
  <c r="M68" i="3"/>
  <c r="D76" i="5"/>
  <c r="F76" i="5" s="1"/>
  <c r="M143" i="3"/>
  <c r="D151" i="5"/>
  <c r="F151" i="5" s="1"/>
  <c r="M193" i="3"/>
  <c r="D201" i="5"/>
  <c r="F201" i="5" s="1"/>
  <c r="M216" i="3"/>
  <c r="D224" i="5"/>
  <c r="F224" i="5" s="1"/>
  <c r="M263" i="3"/>
  <c r="D271" i="5"/>
  <c r="F271" i="5" s="1"/>
  <c r="M271" i="3"/>
  <c r="D279" i="5"/>
  <c r="F279" i="5" s="1"/>
  <c r="M282" i="3"/>
  <c r="D290" i="5"/>
  <c r="F290" i="5" s="1"/>
  <c r="M91" i="3"/>
  <c r="D99" i="5"/>
  <c r="F99" i="5" s="1"/>
  <c r="M141" i="3"/>
  <c r="D149" i="5"/>
  <c r="F149" i="5" s="1"/>
  <c r="M192" i="3"/>
  <c r="D200" i="5"/>
  <c r="F200" i="5" s="1"/>
  <c r="M231" i="3"/>
  <c r="D239" i="5"/>
  <c r="F239" i="5" s="1"/>
  <c r="M262" i="3"/>
  <c r="D270" i="5"/>
  <c r="F270" i="5" s="1"/>
  <c r="M37" i="3"/>
  <c r="D45" i="5"/>
  <c r="F45" i="5" s="1"/>
  <c r="M92" i="3"/>
  <c r="D100" i="5"/>
  <c r="F100" i="5" s="1"/>
  <c r="M131" i="3"/>
  <c r="D139" i="5"/>
  <c r="F139" i="5" s="1"/>
  <c r="M185" i="3"/>
  <c r="D193" i="5"/>
  <c r="F193" i="5" s="1"/>
  <c r="M232" i="3"/>
  <c r="D240" i="5"/>
  <c r="F240" i="5" s="1"/>
  <c r="M38" i="3"/>
  <c r="D46" i="5"/>
  <c r="F46" i="5" s="1"/>
  <c r="M86" i="3"/>
  <c r="D94" i="5"/>
  <c r="F94" i="5" s="1"/>
  <c r="M122" i="3"/>
  <c r="D130" i="5"/>
  <c r="F130" i="5" s="1"/>
  <c r="M186" i="3"/>
  <c r="D194" i="5"/>
  <c r="F194" i="5" s="1"/>
  <c r="M202" i="3"/>
  <c r="D210" i="5"/>
  <c r="F210" i="5" s="1"/>
  <c r="M225" i="3"/>
  <c r="D233" i="5"/>
  <c r="F233" i="5" s="1"/>
  <c r="M233" i="3"/>
  <c r="D241" i="5"/>
  <c r="F241" i="5" s="1"/>
  <c r="M241" i="3"/>
  <c r="D249" i="5"/>
  <c r="F249" i="5" s="1"/>
  <c r="M254" i="3"/>
  <c r="D262" i="5"/>
  <c r="M265" i="3"/>
  <c r="D273" i="5"/>
  <c r="F273" i="5" s="1"/>
  <c r="M272" i="3"/>
  <c r="D280" i="5"/>
  <c r="F280" i="5" s="1"/>
  <c r="M283" i="3"/>
  <c r="D291" i="5"/>
  <c r="F291" i="5" s="1"/>
  <c r="M293" i="3"/>
  <c r="D301" i="5"/>
  <c r="F301" i="5" s="1"/>
  <c r="M11" i="3"/>
  <c r="D19" i="5"/>
  <c r="F19" i="5" s="1"/>
  <c r="M21" i="3"/>
  <c r="D29" i="5"/>
  <c r="F29" i="5" s="1"/>
  <c r="M30" i="3"/>
  <c r="D38" i="5"/>
  <c r="F38" i="5" s="1"/>
  <c r="M50" i="3"/>
  <c r="D58" i="5"/>
  <c r="F58" i="5" s="1"/>
  <c r="M59" i="3"/>
  <c r="D67" i="5"/>
  <c r="F67" i="5" s="1"/>
  <c r="M71" i="3"/>
  <c r="D79" i="5"/>
  <c r="F79" i="5" s="1"/>
  <c r="M82" i="3"/>
  <c r="D90" i="5"/>
  <c r="F90" i="5" s="1"/>
  <c r="M87" i="3"/>
  <c r="D95" i="5"/>
  <c r="F95" i="5" s="1"/>
  <c r="M93" i="3"/>
  <c r="D101" i="5"/>
  <c r="F101" i="5" s="1"/>
  <c r="M101" i="3"/>
  <c r="D109" i="5"/>
  <c r="F109" i="5" s="1"/>
  <c r="M110" i="3"/>
  <c r="D118" i="5"/>
  <c r="F118" i="5" s="1"/>
  <c r="M123" i="3"/>
  <c r="D131" i="5"/>
  <c r="F131" i="5" s="1"/>
  <c r="M134" i="3"/>
  <c r="D142" i="5"/>
  <c r="F142" i="5" s="1"/>
  <c r="M146" i="3"/>
  <c r="D154" i="5"/>
  <c r="F154" i="5" s="1"/>
  <c r="M171" i="3"/>
  <c r="D179" i="5"/>
  <c r="F179" i="5" s="1"/>
  <c r="M179" i="3"/>
  <c r="D187" i="5"/>
  <c r="F187" i="5" s="1"/>
  <c r="M187" i="3"/>
  <c r="D195" i="5"/>
  <c r="F195" i="5" s="1"/>
  <c r="M195" i="3"/>
  <c r="D203" i="5"/>
  <c r="F203" i="5" s="1"/>
  <c r="M203" i="3"/>
  <c r="D211" i="5"/>
  <c r="F211" i="5" s="1"/>
  <c r="M210" i="3"/>
  <c r="D218" i="5"/>
  <c r="F218" i="5" s="1"/>
  <c r="M218" i="3"/>
  <c r="D226" i="5"/>
  <c r="F226" i="5" s="1"/>
  <c r="M226" i="3"/>
  <c r="D234" i="5"/>
  <c r="F234" i="5" s="1"/>
  <c r="M234" i="3"/>
  <c r="D242" i="5"/>
  <c r="F242" i="5" s="1"/>
  <c r="M242" i="3"/>
  <c r="D250" i="5"/>
  <c r="F250" i="5" s="1"/>
  <c r="M255" i="3"/>
  <c r="D263" i="5"/>
  <c r="F263" i="5" s="1"/>
  <c r="M266" i="3"/>
  <c r="D274" i="5"/>
  <c r="F274" i="5" s="1"/>
  <c r="M276" i="3"/>
  <c r="D284" i="5"/>
  <c r="M286" i="3"/>
  <c r="D294" i="5"/>
  <c r="F294" i="5" s="1"/>
  <c r="M294" i="3"/>
  <c r="D302" i="5"/>
  <c r="F302" i="5" s="1"/>
  <c r="M235" i="3"/>
  <c r="D243" i="5"/>
  <c r="F243" i="5" s="1"/>
  <c r="M243" i="3"/>
  <c r="D251" i="5"/>
  <c r="F251" i="5" s="1"/>
  <c r="M256" i="3"/>
  <c r="D264" i="5"/>
  <c r="F264" i="5" s="1"/>
  <c r="M267" i="3"/>
  <c r="D275" i="5"/>
  <c r="F275" i="5" s="1"/>
  <c r="M277" i="3"/>
  <c r="D285" i="5"/>
  <c r="F285" i="5" s="1"/>
  <c r="M287" i="3"/>
  <c r="D295" i="5"/>
  <c r="F295" i="5" s="1"/>
  <c r="M295" i="3"/>
  <c r="D303" i="5"/>
  <c r="F303" i="5" s="1"/>
  <c r="M26" i="3"/>
  <c r="D34" i="5"/>
  <c r="F34" i="5" s="1"/>
  <c r="M129" i="3"/>
  <c r="D137" i="5"/>
  <c r="F137" i="5" s="1"/>
  <c r="M176" i="3"/>
  <c r="D184" i="5"/>
  <c r="F184" i="5" s="1"/>
  <c r="M215" i="3"/>
  <c r="D223" i="5"/>
  <c r="F223" i="5" s="1"/>
  <c r="M247" i="3"/>
  <c r="D255" i="5"/>
  <c r="F255" i="5" s="1"/>
  <c r="M292" i="3"/>
  <c r="D300" i="5"/>
  <c r="F300" i="5" s="1"/>
  <c r="M47" i="3"/>
  <c r="D55" i="5"/>
  <c r="F55" i="5" s="1"/>
  <c r="M85" i="3"/>
  <c r="D93" i="5"/>
  <c r="F93" i="5" s="1"/>
  <c r="M121" i="3"/>
  <c r="D129" i="5"/>
  <c r="M166" i="3"/>
  <c r="D174" i="5"/>
  <c r="F174" i="5" s="1"/>
  <c r="M208" i="3"/>
  <c r="D216" i="5"/>
  <c r="F216" i="5" s="1"/>
  <c r="M224" i="3"/>
  <c r="D232" i="5"/>
  <c r="F232" i="5" s="1"/>
  <c r="M48" i="3"/>
  <c r="D56" i="5"/>
  <c r="F56" i="5" s="1"/>
  <c r="M81" i="3"/>
  <c r="D89" i="5"/>
  <c r="F89" i="5" s="1"/>
  <c r="M109" i="3"/>
  <c r="D117" i="5"/>
  <c r="F117" i="5" s="1"/>
  <c r="M167" i="3"/>
  <c r="D175" i="5"/>
  <c r="F175" i="5" s="1"/>
  <c r="M217" i="3"/>
  <c r="D225" i="5"/>
  <c r="F225" i="5" s="1"/>
  <c r="M22" i="3"/>
  <c r="D30" i="5"/>
  <c r="F30" i="5" s="1"/>
  <c r="M51" i="3"/>
  <c r="D59" i="5"/>
  <c r="F59" i="5" s="1"/>
  <c r="M88" i="3"/>
  <c r="D96" i="5"/>
  <c r="F96" i="5" s="1"/>
  <c r="M111" i="3"/>
  <c r="D119" i="5"/>
  <c r="F119" i="5" s="1"/>
  <c r="M147" i="3"/>
  <c r="D155" i="5"/>
  <c r="F155" i="5" s="1"/>
  <c r="M180" i="3"/>
  <c r="D188" i="5"/>
  <c r="F188" i="5" s="1"/>
  <c r="M227" i="3"/>
  <c r="D235" i="5"/>
  <c r="F235" i="5" s="1"/>
  <c r="M23" i="3"/>
  <c r="D31" i="5"/>
  <c r="F31" i="5" s="1"/>
  <c r="M52" i="3"/>
  <c r="D60" i="5"/>
  <c r="F60" i="5" s="1"/>
  <c r="M95" i="3"/>
  <c r="D103" i="5"/>
  <c r="F103" i="5" s="1"/>
  <c r="M125" i="3"/>
  <c r="D133" i="5"/>
  <c r="F133" i="5" s="1"/>
  <c r="M137" i="3"/>
  <c r="D145" i="5"/>
  <c r="F145" i="5" s="1"/>
  <c r="M173" i="3"/>
  <c r="D181" i="5"/>
  <c r="F181" i="5" s="1"/>
  <c r="M181" i="3"/>
  <c r="D189" i="5"/>
  <c r="F189" i="5" s="1"/>
  <c r="M189" i="3"/>
  <c r="D197" i="5"/>
  <c r="F197" i="5" s="1"/>
  <c r="M197" i="3"/>
  <c r="D205" i="5"/>
  <c r="F205" i="5" s="1"/>
  <c r="M204" i="3"/>
  <c r="D212" i="5"/>
  <c r="F212" i="5" s="1"/>
  <c r="M212" i="3"/>
  <c r="D220" i="5"/>
  <c r="F220" i="5" s="1"/>
  <c r="M220" i="3"/>
  <c r="D228" i="5"/>
  <c r="F228" i="5" s="1"/>
  <c r="M228" i="3"/>
  <c r="D236" i="5"/>
  <c r="F236" i="5" s="1"/>
  <c r="M236" i="3"/>
  <c r="D244" i="5"/>
  <c r="F244" i="5" s="1"/>
  <c r="M244" i="3"/>
  <c r="D252" i="5"/>
  <c r="F252" i="5" s="1"/>
  <c r="M258" i="3"/>
  <c r="D266" i="5"/>
  <c r="F266" i="5" s="1"/>
  <c r="M278" i="3"/>
  <c r="D286" i="5"/>
  <c r="F286" i="5" s="1"/>
  <c r="M289" i="3"/>
  <c r="D297" i="5"/>
  <c r="F297" i="5" s="1"/>
  <c r="M296" i="3"/>
  <c r="D304" i="5"/>
  <c r="F304" i="5" s="1"/>
  <c r="M56" i="3"/>
  <c r="D64" i="5"/>
  <c r="F64" i="5" s="1"/>
  <c r="M106" i="3"/>
  <c r="D114" i="5"/>
  <c r="F114" i="5" s="1"/>
  <c r="M164" i="3"/>
  <c r="D172" i="5"/>
  <c r="F172" i="5" s="1"/>
  <c r="M200" i="3"/>
  <c r="D208" i="5"/>
  <c r="F208" i="5" s="1"/>
  <c r="M239" i="3"/>
  <c r="D247" i="5"/>
  <c r="F247" i="5" s="1"/>
  <c r="M17" i="3"/>
  <c r="D25" i="5"/>
  <c r="F25" i="5" s="1"/>
  <c r="M57" i="3"/>
  <c r="D65" i="5"/>
  <c r="F65" i="5" s="1"/>
  <c r="M99" i="3"/>
  <c r="D107" i="5"/>
  <c r="F107" i="5" s="1"/>
  <c r="M154" i="3"/>
  <c r="D162" i="5"/>
  <c r="F162" i="5" s="1"/>
  <c r="M201" i="3"/>
  <c r="D209" i="5"/>
  <c r="F209" i="5" s="1"/>
  <c r="M69" i="3"/>
  <c r="D77" i="5"/>
  <c r="F77" i="5" s="1"/>
  <c r="M132" i="3"/>
  <c r="D140" i="5"/>
  <c r="F140" i="5" s="1"/>
  <c r="M178" i="3"/>
  <c r="D186" i="5"/>
  <c r="F186" i="5" s="1"/>
  <c r="M209" i="3"/>
  <c r="D217" i="5"/>
  <c r="F217" i="5" s="1"/>
  <c r="M12" i="3"/>
  <c r="D20" i="5"/>
  <c r="F20" i="5" s="1"/>
  <c r="M41" i="3"/>
  <c r="D49" i="5"/>
  <c r="F49" i="5" s="1"/>
  <c r="M72" i="3"/>
  <c r="D80" i="5"/>
  <c r="F80" i="5" s="1"/>
  <c r="M94" i="3"/>
  <c r="D102" i="5"/>
  <c r="F102" i="5" s="1"/>
  <c r="M124" i="3"/>
  <c r="D132" i="5"/>
  <c r="F132" i="5" s="1"/>
  <c r="M188" i="3"/>
  <c r="D196" i="5"/>
  <c r="F196" i="5" s="1"/>
  <c r="M211" i="3"/>
  <c r="D219" i="5"/>
  <c r="F219" i="5" s="1"/>
  <c r="M13" i="3"/>
  <c r="D21" i="5"/>
  <c r="F21" i="5" s="1"/>
  <c r="M74" i="3"/>
  <c r="D82" i="5"/>
  <c r="F82" i="5" s="1"/>
  <c r="M89" i="3"/>
  <c r="D97" i="5"/>
  <c r="F97" i="5" s="1"/>
  <c r="M112" i="3"/>
  <c r="D120" i="5"/>
  <c r="F120" i="5" s="1"/>
  <c r="M148" i="3"/>
  <c r="D156" i="5"/>
  <c r="F156" i="5" s="1"/>
  <c r="M14" i="3"/>
  <c r="D22" i="5"/>
  <c r="F22" i="5" s="1"/>
  <c r="M33" i="3"/>
  <c r="D41" i="5"/>
  <c r="F41" i="5" s="1"/>
  <c r="M53" i="3"/>
  <c r="D61" i="5"/>
  <c r="F61" i="5" s="1"/>
  <c r="M64" i="3"/>
  <c r="D72" i="5"/>
  <c r="F72" i="5" s="1"/>
  <c r="M75" i="3"/>
  <c r="D83" i="5"/>
  <c r="F83" i="5" s="1"/>
  <c r="M84" i="3"/>
  <c r="D92" i="5"/>
  <c r="F92" i="5" s="1"/>
  <c r="M96" i="3"/>
  <c r="D104" i="5"/>
  <c r="F104" i="5" s="1"/>
  <c r="M104" i="3"/>
  <c r="D112" i="5"/>
  <c r="F112" i="5" s="1"/>
  <c r="M113" i="3"/>
  <c r="D121" i="5"/>
  <c r="F121" i="5" s="1"/>
  <c r="M127" i="3"/>
  <c r="D135" i="5"/>
  <c r="F135" i="5" s="1"/>
  <c r="M138" i="3"/>
  <c r="D146" i="5"/>
  <c r="F146" i="5" s="1"/>
  <c r="M150" i="3"/>
  <c r="D158" i="5"/>
  <c r="F158" i="5" s="1"/>
  <c r="M161" i="3"/>
  <c r="D169" i="5"/>
  <c r="F169" i="5" s="1"/>
  <c r="M174" i="3"/>
  <c r="D182" i="5"/>
  <c r="F182" i="5" s="1"/>
  <c r="M182" i="3"/>
  <c r="D190" i="5"/>
  <c r="F190" i="5" s="1"/>
  <c r="M190" i="3"/>
  <c r="D198" i="5"/>
  <c r="F198" i="5" s="1"/>
  <c r="M198" i="3"/>
  <c r="D206" i="5"/>
  <c r="F206" i="5" s="1"/>
  <c r="M205" i="3"/>
  <c r="D213" i="5"/>
  <c r="F213" i="5" s="1"/>
  <c r="M213" i="3"/>
  <c r="D221" i="5"/>
  <c r="F221" i="5" s="1"/>
  <c r="M221" i="3"/>
  <c r="D229" i="5"/>
  <c r="F229" i="5" s="1"/>
  <c r="M229" i="3"/>
  <c r="D237" i="5"/>
  <c r="F237" i="5" s="1"/>
  <c r="M237" i="3"/>
  <c r="D245" i="5"/>
  <c r="F245" i="5" s="1"/>
  <c r="M245" i="3"/>
  <c r="D253" i="5"/>
  <c r="F253" i="5" s="1"/>
  <c r="M259" i="3"/>
  <c r="D267" i="5"/>
  <c r="F267" i="5" s="1"/>
  <c r="M268" i="3"/>
  <c r="D276" i="5"/>
  <c r="F276" i="5" s="1"/>
  <c r="M279" i="3"/>
  <c r="D287" i="5"/>
  <c r="F287" i="5" s="1"/>
  <c r="M290" i="3"/>
  <c r="D298" i="5"/>
  <c r="F298" i="5" s="1"/>
  <c r="M297" i="3"/>
  <c r="D305" i="5"/>
  <c r="F305" i="5" s="1"/>
  <c r="M35" i="3"/>
  <c r="D43" i="5"/>
  <c r="F43" i="5" s="1"/>
  <c r="M78" i="3"/>
  <c r="D86" i="5"/>
  <c r="F86" i="5" s="1"/>
  <c r="M115" i="3"/>
  <c r="D123" i="5"/>
  <c r="F123" i="5" s="1"/>
  <c r="M184" i="3"/>
  <c r="D192" i="5"/>
  <c r="F192" i="5" s="1"/>
  <c r="M223" i="3"/>
  <c r="D231" i="5"/>
  <c r="F231" i="5" s="1"/>
  <c r="M270" i="3"/>
  <c r="D278" i="5"/>
  <c r="F278" i="5" s="1"/>
  <c r="M80" i="3"/>
  <c r="D88" i="5"/>
  <c r="F88" i="5" s="1"/>
  <c r="M107" i="3"/>
  <c r="D115" i="5"/>
  <c r="F115" i="5" s="1"/>
  <c r="M177" i="3"/>
  <c r="D185" i="5"/>
  <c r="F185" i="5" s="1"/>
  <c r="M240" i="3"/>
  <c r="D248" i="5"/>
  <c r="F248" i="5" s="1"/>
  <c r="M20" i="3"/>
  <c r="D28" i="5"/>
  <c r="F28" i="5" s="1"/>
  <c r="M58" i="3"/>
  <c r="D66" i="5"/>
  <c r="F66" i="5" s="1"/>
  <c r="M144" i="3"/>
  <c r="D152" i="5"/>
  <c r="F152" i="5" s="1"/>
  <c r="M194" i="3"/>
  <c r="D202" i="5"/>
  <c r="F202" i="5" s="1"/>
  <c r="M31" i="3"/>
  <c r="D39" i="5"/>
  <c r="F39" i="5" s="1"/>
  <c r="M62" i="3"/>
  <c r="D70" i="5"/>
  <c r="F70" i="5" s="1"/>
  <c r="M83" i="3"/>
  <c r="D91" i="5"/>
  <c r="F91" i="5" s="1"/>
  <c r="M102" i="3"/>
  <c r="D110" i="5"/>
  <c r="F110" i="5" s="1"/>
  <c r="M135" i="3"/>
  <c r="D143" i="5"/>
  <c r="F143" i="5" s="1"/>
  <c r="M172" i="3"/>
  <c r="D180" i="5"/>
  <c r="F180" i="5" s="1"/>
  <c r="M196" i="3"/>
  <c r="D204" i="5"/>
  <c r="F204" i="5" s="1"/>
  <c r="M219" i="3"/>
  <c r="D227" i="5"/>
  <c r="F227" i="5" s="1"/>
  <c r="M32" i="3"/>
  <c r="D40" i="5"/>
  <c r="F40" i="5" s="1"/>
  <c r="M63" i="3"/>
  <c r="D71" i="5"/>
  <c r="F71" i="5" s="1"/>
  <c r="M103" i="3"/>
  <c r="D111" i="5"/>
  <c r="F111" i="5" s="1"/>
  <c r="M160" i="3"/>
  <c r="D168" i="5"/>
  <c r="F168" i="5" s="1"/>
  <c r="M24" i="3"/>
  <c r="D32" i="5"/>
  <c r="F32" i="5" s="1"/>
  <c r="M43" i="3"/>
  <c r="D51" i="5"/>
  <c r="F51" i="5" s="1"/>
  <c r="M15" i="3"/>
  <c r="D23" i="5"/>
  <c r="F23" i="5" s="1"/>
  <c r="M25" i="3"/>
  <c r="D33" i="5"/>
  <c r="F33" i="5" s="1"/>
  <c r="M54" i="3"/>
  <c r="D62" i="5"/>
  <c r="F62" i="5" s="1"/>
  <c r="M65" i="3"/>
  <c r="D73" i="5"/>
  <c r="F73" i="5" s="1"/>
  <c r="M77" i="3"/>
  <c r="D85" i="5"/>
  <c r="F85" i="5" s="1"/>
  <c r="M90" i="3"/>
  <c r="D98" i="5"/>
  <c r="F98" i="5" s="1"/>
  <c r="M97" i="3"/>
  <c r="D105" i="5"/>
  <c r="F105" i="5" s="1"/>
  <c r="M105" i="3"/>
  <c r="D113" i="5"/>
  <c r="F113" i="5" s="1"/>
  <c r="M114" i="3"/>
  <c r="D122" i="5"/>
  <c r="F122" i="5" s="1"/>
  <c r="M128" i="3"/>
  <c r="D136" i="5"/>
  <c r="F136" i="5" s="1"/>
  <c r="M140" i="3"/>
  <c r="D148" i="5"/>
  <c r="F148" i="5" s="1"/>
  <c r="M151" i="3"/>
  <c r="D159" i="5"/>
  <c r="F159" i="5" s="1"/>
  <c r="M163" i="3"/>
  <c r="D171" i="5"/>
  <c r="F171" i="5" s="1"/>
  <c r="M175" i="3"/>
  <c r="D183" i="5"/>
  <c r="F183" i="5" s="1"/>
  <c r="M183" i="3"/>
  <c r="D191" i="5"/>
  <c r="F191" i="5" s="1"/>
  <c r="M191" i="3"/>
  <c r="D199" i="5"/>
  <c r="F199" i="5" s="1"/>
  <c r="M199" i="3"/>
  <c r="D207" i="5"/>
  <c r="F207" i="5" s="1"/>
  <c r="M206" i="3"/>
  <c r="D214" i="5"/>
  <c r="F214" i="5" s="1"/>
  <c r="M214" i="3"/>
  <c r="D222" i="5"/>
  <c r="F222" i="5" s="1"/>
  <c r="M222" i="3"/>
  <c r="D230" i="5"/>
  <c r="F230" i="5" s="1"/>
  <c r="M230" i="3"/>
  <c r="D238" i="5"/>
  <c r="F238" i="5" s="1"/>
  <c r="M238" i="3"/>
  <c r="D246" i="5"/>
  <c r="F246" i="5" s="1"/>
  <c r="M246" i="3"/>
  <c r="D254" i="5"/>
  <c r="F254" i="5" s="1"/>
  <c r="M260" i="3"/>
  <c r="D268" i="5"/>
  <c r="F268" i="5" s="1"/>
  <c r="M269" i="3"/>
  <c r="D277" i="5"/>
  <c r="F277" i="5" s="1"/>
  <c r="M280" i="3"/>
  <c r="D288" i="5"/>
  <c r="F288" i="5" s="1"/>
  <c r="M291" i="3"/>
  <c r="D299" i="5"/>
  <c r="F299" i="5" s="1"/>
  <c r="M6" i="3"/>
  <c r="D14" i="5"/>
  <c r="M28" i="3"/>
  <c r="D36" i="5"/>
  <c r="M169" i="3"/>
  <c r="D177" i="5"/>
  <c r="M7" i="3"/>
  <c r="D15" i="5"/>
  <c r="G59" i="3"/>
  <c r="G82" i="3"/>
  <c r="G93" i="3"/>
  <c r="V171" i="3"/>
  <c r="X171" i="3" s="1"/>
  <c r="V32" i="3"/>
  <c r="X32" i="3" s="1"/>
  <c r="G63" i="3"/>
  <c r="G97" i="3"/>
  <c r="G52" i="3"/>
  <c r="G89" i="3"/>
  <c r="G103" i="3"/>
  <c r="V24" i="3"/>
  <c r="X24" i="3" s="1"/>
  <c r="G77" i="3"/>
  <c r="G90" i="3"/>
  <c r="W26" i="3"/>
  <c r="Y26" i="3" s="1"/>
  <c r="G78" i="3"/>
  <c r="G91" i="3"/>
  <c r="G106" i="3"/>
  <c r="G128" i="3"/>
  <c r="G140" i="3"/>
  <c r="W31" i="3"/>
  <c r="Y31" i="3" s="1"/>
  <c r="G74" i="3"/>
  <c r="G65" i="3"/>
  <c r="G138" i="3"/>
  <c r="G161" i="3"/>
  <c r="W294" i="3"/>
  <c r="Y294" i="3" s="1"/>
  <c r="O119" i="3" a="1"/>
  <c r="O119" i="3" s="1"/>
  <c r="G190" i="3"/>
  <c r="G280" i="3"/>
  <c r="O252" i="3" a="1"/>
  <c r="O252" i="3" s="1"/>
  <c r="G214" i="3"/>
  <c r="G222" i="3"/>
  <c r="O274" i="3" a="1"/>
  <c r="O274" i="3" s="1"/>
  <c r="G175" i="3"/>
  <c r="G169" i="3"/>
  <c r="W67" i="3"/>
  <c r="Y67" i="3" s="1"/>
  <c r="G67" i="3"/>
  <c r="W98" i="3"/>
  <c r="Y98" i="3" s="1"/>
  <c r="G98" i="3"/>
  <c r="W163" i="3"/>
  <c r="Y163" i="3" s="1"/>
  <c r="G163" i="3"/>
  <c r="V47" i="3"/>
  <c r="X47" i="3" s="1"/>
  <c r="G47" i="3"/>
  <c r="W68" i="3"/>
  <c r="Y68" i="3" s="1"/>
  <c r="G68" i="3"/>
  <c r="W85" i="3"/>
  <c r="Y85" i="3" s="1"/>
  <c r="G85" i="3"/>
  <c r="W99" i="3"/>
  <c r="Y99" i="3" s="1"/>
  <c r="G99" i="3"/>
  <c r="W115" i="3"/>
  <c r="Y115" i="3" s="1"/>
  <c r="G115" i="3"/>
  <c r="G141" i="3"/>
  <c r="W164" i="3"/>
  <c r="Y164" i="3" s="1"/>
  <c r="G164" i="3"/>
  <c r="V184" i="3"/>
  <c r="X184" i="3" s="1"/>
  <c r="G184" i="3"/>
  <c r="W200" i="3"/>
  <c r="Y200" i="3" s="1"/>
  <c r="G200" i="3"/>
  <c r="W215" i="3"/>
  <c r="Y215" i="3" s="1"/>
  <c r="G215" i="3"/>
  <c r="W231" i="3"/>
  <c r="Y231" i="3" s="1"/>
  <c r="G231" i="3"/>
  <c r="W247" i="3"/>
  <c r="Y247" i="3" s="1"/>
  <c r="G247" i="3"/>
  <c r="W270" i="3"/>
  <c r="Y270" i="3" s="1"/>
  <c r="G270" i="3"/>
  <c r="G292" i="3"/>
  <c r="W38" i="3"/>
  <c r="Y38" i="3" s="1"/>
  <c r="G38" i="3"/>
  <c r="W48" i="3"/>
  <c r="Y48" i="3" s="1"/>
  <c r="G48" i="3"/>
  <c r="W58" i="3"/>
  <c r="Y58" i="3" s="1"/>
  <c r="G58" i="3"/>
  <c r="W69" i="3"/>
  <c r="Y69" i="3" s="1"/>
  <c r="G69" i="3"/>
  <c r="W81" i="3"/>
  <c r="Y81" i="3" s="1"/>
  <c r="G81" i="3"/>
  <c r="G86" i="3"/>
  <c r="G108" i="3"/>
  <c r="W121" i="3"/>
  <c r="Y121" i="3" s="1"/>
  <c r="G121" i="3"/>
  <c r="G131" i="3"/>
  <c r="V143" i="3"/>
  <c r="X143" i="3" s="1"/>
  <c r="G143" i="3"/>
  <c r="G154" i="3"/>
  <c r="W166" i="3"/>
  <c r="Y166" i="3" s="1"/>
  <c r="G166" i="3"/>
  <c r="W177" i="3"/>
  <c r="Y177" i="3" s="1"/>
  <c r="G177" i="3"/>
  <c r="W185" i="3"/>
  <c r="Y185" i="3" s="1"/>
  <c r="G185" i="3"/>
  <c r="V193" i="3"/>
  <c r="X193" i="3" s="1"/>
  <c r="G193" i="3"/>
  <c r="W201" i="3"/>
  <c r="Y201" i="3" s="1"/>
  <c r="G201" i="3"/>
  <c r="G208" i="3"/>
  <c r="G216" i="3"/>
  <c r="G224" i="3"/>
  <c r="V232" i="3"/>
  <c r="X232" i="3" s="1"/>
  <c r="G232" i="3"/>
  <c r="W240" i="3"/>
  <c r="Y240" i="3" s="1"/>
  <c r="G240" i="3"/>
  <c r="W263" i="3"/>
  <c r="Y263" i="3" s="1"/>
  <c r="G263" i="3"/>
  <c r="V271" i="3"/>
  <c r="X271" i="3" s="1"/>
  <c r="G271" i="3"/>
  <c r="W282" i="3"/>
  <c r="Y282" i="3" s="1"/>
  <c r="G282" i="3"/>
  <c r="G56" i="3"/>
  <c r="W151" i="3"/>
  <c r="Y151" i="3" s="1"/>
  <c r="G151" i="3"/>
  <c r="G191" i="3"/>
  <c r="G230" i="3"/>
  <c r="G269" i="3"/>
  <c r="W57" i="3"/>
  <c r="Y57" i="3" s="1"/>
  <c r="G57" i="3"/>
  <c r="W80" i="3"/>
  <c r="Y80" i="3" s="1"/>
  <c r="G80" i="3"/>
  <c r="W92" i="3"/>
  <c r="Y92" i="3" s="1"/>
  <c r="G92" i="3"/>
  <c r="W107" i="3"/>
  <c r="Y107" i="3" s="1"/>
  <c r="G107" i="3"/>
  <c r="V129" i="3"/>
  <c r="X129" i="3" s="1"/>
  <c r="G129" i="3"/>
  <c r="W153" i="3"/>
  <c r="Y153" i="3" s="1"/>
  <c r="G153" i="3"/>
  <c r="W176" i="3"/>
  <c r="Y176" i="3" s="1"/>
  <c r="G176" i="3"/>
  <c r="W192" i="3"/>
  <c r="Y192" i="3" s="1"/>
  <c r="G192" i="3"/>
  <c r="W207" i="3"/>
  <c r="Y207" i="3" s="1"/>
  <c r="G207" i="3"/>
  <c r="V223" i="3"/>
  <c r="X223" i="3" s="1"/>
  <c r="G223" i="3"/>
  <c r="V239" i="3"/>
  <c r="X239" i="3" s="1"/>
  <c r="G239" i="3"/>
  <c r="W262" i="3"/>
  <c r="Y262" i="3" s="1"/>
  <c r="G262" i="3"/>
  <c r="W281" i="3"/>
  <c r="Y281" i="3" s="1"/>
  <c r="G281" i="3"/>
  <c r="W50" i="3"/>
  <c r="Y50" i="3" s="1"/>
  <c r="G50" i="3"/>
  <c r="V71" i="3"/>
  <c r="X71" i="3" s="1"/>
  <c r="G71" i="3"/>
  <c r="V87" i="3"/>
  <c r="X87" i="3" s="1"/>
  <c r="G87" i="3"/>
  <c r="V101" i="3"/>
  <c r="X101" i="3" s="1"/>
  <c r="G101" i="3"/>
  <c r="V109" i="3"/>
  <c r="X109" i="3" s="1"/>
  <c r="G109" i="3"/>
  <c r="W122" i="3"/>
  <c r="Y122" i="3" s="1"/>
  <c r="G122" i="3"/>
  <c r="G132" i="3"/>
  <c r="G144" i="3"/>
  <c r="G167" i="3"/>
  <c r="W178" i="3"/>
  <c r="Y178" i="3" s="1"/>
  <c r="G178" i="3"/>
  <c r="W186" i="3"/>
  <c r="Y186" i="3" s="1"/>
  <c r="G186" i="3"/>
  <c r="W194" i="3"/>
  <c r="Y194" i="3" s="1"/>
  <c r="G194" i="3"/>
  <c r="W202" i="3"/>
  <c r="Y202" i="3" s="1"/>
  <c r="G202" i="3"/>
  <c r="W209" i="3"/>
  <c r="Y209" i="3" s="1"/>
  <c r="G209" i="3"/>
  <c r="W217" i="3"/>
  <c r="Y217" i="3" s="1"/>
  <c r="G217" i="3"/>
  <c r="W225" i="3"/>
  <c r="Y225" i="3" s="1"/>
  <c r="G225" i="3"/>
  <c r="W233" i="3"/>
  <c r="Y233" i="3" s="1"/>
  <c r="G233" i="3"/>
  <c r="W241" i="3"/>
  <c r="Y241" i="3" s="1"/>
  <c r="G241" i="3"/>
  <c r="W254" i="3"/>
  <c r="Y254" i="3" s="1"/>
  <c r="G254" i="3"/>
  <c r="G265" i="3"/>
  <c r="G272" i="3"/>
  <c r="G283" i="3"/>
  <c r="W293" i="3"/>
  <c r="Y293" i="3" s="1"/>
  <c r="G293" i="3"/>
  <c r="V209" i="3"/>
  <c r="X209" i="3" s="1"/>
  <c r="G183" i="3"/>
  <c r="G260" i="3"/>
  <c r="G291" i="3"/>
  <c r="W62" i="3"/>
  <c r="Y62" i="3" s="1"/>
  <c r="G62" i="3"/>
  <c r="W88" i="3"/>
  <c r="Y88" i="3" s="1"/>
  <c r="G88" i="3"/>
  <c r="G110" i="3"/>
  <c r="V146" i="3"/>
  <c r="X146" i="3" s="1"/>
  <c r="G146" i="3"/>
  <c r="W187" i="3"/>
  <c r="Y187" i="3" s="1"/>
  <c r="G187" i="3"/>
  <c r="G210" i="3"/>
  <c r="G234" i="3"/>
  <c r="V266" i="3"/>
  <c r="X266" i="3" s="1"/>
  <c r="G266" i="3"/>
  <c r="V294" i="3"/>
  <c r="X294" i="3" s="1"/>
  <c r="G294" i="3"/>
  <c r="W95" i="3"/>
  <c r="Y95" i="3" s="1"/>
  <c r="G95" i="3"/>
  <c r="W111" i="3"/>
  <c r="Y111" i="3" s="1"/>
  <c r="G111" i="3"/>
  <c r="W124" i="3"/>
  <c r="Y124" i="3" s="1"/>
  <c r="G124" i="3"/>
  <c r="G135" i="3"/>
  <c r="G147" i="3"/>
  <c r="W172" i="3"/>
  <c r="Y172" i="3" s="1"/>
  <c r="G172" i="3"/>
  <c r="W180" i="3"/>
  <c r="Y180" i="3" s="1"/>
  <c r="G180" i="3"/>
  <c r="W188" i="3"/>
  <c r="Y188" i="3" s="1"/>
  <c r="G188" i="3"/>
  <c r="V196" i="3"/>
  <c r="X196" i="3" s="1"/>
  <c r="G196" i="3"/>
  <c r="W211" i="3"/>
  <c r="Y211" i="3" s="1"/>
  <c r="G211" i="3"/>
  <c r="W219" i="3"/>
  <c r="Y219" i="3" s="1"/>
  <c r="G219" i="3"/>
  <c r="W227" i="3"/>
  <c r="Y227" i="3" s="1"/>
  <c r="G227" i="3"/>
  <c r="W235" i="3"/>
  <c r="Y235" i="3" s="1"/>
  <c r="G235" i="3"/>
  <c r="W243" i="3"/>
  <c r="Y243" i="3" s="1"/>
  <c r="G243" i="3"/>
  <c r="V256" i="3"/>
  <c r="X256" i="3" s="1"/>
  <c r="G256" i="3"/>
  <c r="W267" i="3"/>
  <c r="Y267" i="3" s="1"/>
  <c r="G267" i="3"/>
  <c r="G277" i="3"/>
  <c r="W287" i="3"/>
  <c r="Y287" i="3" s="1"/>
  <c r="G287" i="3"/>
  <c r="W295" i="3"/>
  <c r="Y295" i="3" s="1"/>
  <c r="G295" i="3"/>
  <c r="V50" i="3"/>
  <c r="X50" i="3" s="1"/>
  <c r="V234" i="3"/>
  <c r="X234" i="3" s="1"/>
  <c r="W114" i="3"/>
  <c r="Y114" i="3" s="1"/>
  <c r="G114" i="3"/>
  <c r="G206" i="3"/>
  <c r="G246" i="3"/>
  <c r="V41" i="3"/>
  <c r="X41" i="3" s="1"/>
  <c r="G41" i="3"/>
  <c r="G72" i="3"/>
  <c r="G94" i="3"/>
  <c r="W123" i="3"/>
  <c r="Y123" i="3" s="1"/>
  <c r="G123" i="3"/>
  <c r="W171" i="3"/>
  <c r="Y171" i="3" s="1"/>
  <c r="G171" i="3"/>
  <c r="W195" i="3"/>
  <c r="Y195" i="3" s="1"/>
  <c r="G195" i="3"/>
  <c r="G218" i="3"/>
  <c r="G242" i="3"/>
  <c r="V286" i="3"/>
  <c r="X286" i="3" s="1"/>
  <c r="G286" i="3"/>
  <c r="V215" i="3"/>
  <c r="X215" i="3" s="1"/>
  <c r="W43" i="3"/>
  <c r="Y43" i="3" s="1"/>
  <c r="G43" i="3"/>
  <c r="V53" i="3"/>
  <c r="X53" i="3" s="1"/>
  <c r="G53" i="3"/>
  <c r="V64" i="3"/>
  <c r="X64" i="3" s="1"/>
  <c r="G64" i="3"/>
  <c r="V75" i="3"/>
  <c r="X75" i="3" s="1"/>
  <c r="G75" i="3"/>
  <c r="V84" i="3"/>
  <c r="X84" i="3" s="1"/>
  <c r="G84" i="3"/>
  <c r="V96" i="3"/>
  <c r="X96" i="3" s="1"/>
  <c r="G96" i="3"/>
  <c r="V104" i="3"/>
  <c r="X104" i="3" s="1"/>
  <c r="G104" i="3"/>
  <c r="V112" i="3"/>
  <c r="X112" i="3" s="1"/>
  <c r="G112" i="3"/>
  <c r="V125" i="3"/>
  <c r="X125" i="3" s="1"/>
  <c r="G125" i="3"/>
  <c r="W137" i="3"/>
  <c r="Y137" i="3" s="1"/>
  <c r="G137" i="3"/>
  <c r="W148" i="3"/>
  <c r="Y148" i="3" s="1"/>
  <c r="G148" i="3"/>
  <c r="W160" i="3"/>
  <c r="Y160" i="3" s="1"/>
  <c r="G160" i="3"/>
  <c r="W173" i="3"/>
  <c r="Y173" i="3" s="1"/>
  <c r="G173" i="3"/>
  <c r="W181" i="3"/>
  <c r="Y181" i="3" s="1"/>
  <c r="G181" i="3"/>
  <c r="V189" i="3"/>
  <c r="X189" i="3" s="1"/>
  <c r="G189" i="3"/>
  <c r="W197" i="3"/>
  <c r="Y197" i="3" s="1"/>
  <c r="G197" i="3"/>
  <c r="W204" i="3"/>
  <c r="Y204" i="3" s="1"/>
  <c r="G204" i="3"/>
  <c r="W212" i="3"/>
  <c r="Y212" i="3" s="1"/>
  <c r="G212" i="3"/>
  <c r="W220" i="3"/>
  <c r="Y220" i="3" s="1"/>
  <c r="G220" i="3"/>
  <c r="W228" i="3"/>
  <c r="Y228" i="3" s="1"/>
  <c r="G228" i="3"/>
  <c r="W236" i="3"/>
  <c r="Y236" i="3" s="1"/>
  <c r="G236" i="3"/>
  <c r="W244" i="3"/>
  <c r="Y244" i="3" s="1"/>
  <c r="G244" i="3"/>
  <c r="V258" i="3"/>
  <c r="X258" i="3" s="1"/>
  <c r="G258" i="3"/>
  <c r="W278" i="3"/>
  <c r="Y278" i="3" s="1"/>
  <c r="G278" i="3"/>
  <c r="W289" i="3"/>
  <c r="Y289" i="3" s="1"/>
  <c r="G289" i="3"/>
  <c r="W296" i="3"/>
  <c r="Y296" i="3" s="1"/>
  <c r="G296" i="3"/>
  <c r="W104" i="3"/>
  <c r="Y104" i="3" s="1"/>
  <c r="V265" i="3"/>
  <c r="X265" i="3" s="1"/>
  <c r="G199" i="3"/>
  <c r="G238" i="3"/>
  <c r="W51" i="3"/>
  <c r="Y51" i="3" s="1"/>
  <c r="G51" i="3"/>
  <c r="G83" i="3"/>
  <c r="G102" i="3"/>
  <c r="G134" i="3"/>
  <c r="W179" i="3"/>
  <c r="Y179" i="3" s="1"/>
  <c r="G179" i="3"/>
  <c r="W203" i="3"/>
  <c r="Y203" i="3" s="1"/>
  <c r="G203" i="3"/>
  <c r="G226" i="3"/>
  <c r="W255" i="3"/>
  <c r="Y255" i="3" s="1"/>
  <c r="G255" i="3"/>
  <c r="G276" i="3"/>
  <c r="W41" i="3"/>
  <c r="Y41" i="3" s="1"/>
  <c r="G54" i="3"/>
  <c r="G105" i="3"/>
  <c r="G113" i="3"/>
  <c r="G127" i="3"/>
  <c r="G150" i="3"/>
  <c r="V174" i="3"/>
  <c r="X174" i="3" s="1"/>
  <c r="G174" i="3"/>
  <c r="W182" i="3"/>
  <c r="Y182" i="3" s="1"/>
  <c r="G182" i="3"/>
  <c r="G198" i="3"/>
  <c r="W205" i="3"/>
  <c r="Y205" i="3" s="1"/>
  <c r="G205" i="3"/>
  <c r="W213" i="3"/>
  <c r="Y213" i="3" s="1"/>
  <c r="G213" i="3"/>
  <c r="W221" i="3"/>
  <c r="Y221" i="3" s="1"/>
  <c r="G221" i="3"/>
  <c r="V229" i="3"/>
  <c r="X229" i="3" s="1"/>
  <c r="G229" i="3"/>
  <c r="W237" i="3"/>
  <c r="Y237" i="3" s="1"/>
  <c r="G237" i="3"/>
  <c r="V245" i="3"/>
  <c r="X245" i="3" s="1"/>
  <c r="G245" i="3"/>
  <c r="V259" i="3"/>
  <c r="X259" i="3" s="1"/>
  <c r="G259" i="3"/>
  <c r="W268" i="3"/>
  <c r="Y268" i="3" s="1"/>
  <c r="G268" i="3"/>
  <c r="V279" i="3"/>
  <c r="X279" i="3" s="1"/>
  <c r="G279" i="3"/>
  <c r="W290" i="3"/>
  <c r="Y290" i="3" s="1"/>
  <c r="G290" i="3"/>
  <c r="W297" i="3"/>
  <c r="Y297" i="3" s="1"/>
  <c r="G297" i="3"/>
  <c r="V122" i="3"/>
  <c r="X122" i="3" s="1"/>
  <c r="W53" i="3"/>
  <c r="Y53" i="3" s="1"/>
  <c r="W125" i="3"/>
  <c r="Y125" i="3" s="1"/>
  <c r="V186" i="3"/>
  <c r="X186" i="3" s="1"/>
  <c r="V218" i="3"/>
  <c r="X218" i="3" s="1"/>
  <c r="W239" i="3"/>
  <c r="Y239" i="3" s="1"/>
  <c r="V270" i="3"/>
  <c r="X270" i="3" s="1"/>
  <c r="V169" i="3"/>
  <c r="X169" i="3" s="1"/>
  <c r="W129" i="3"/>
  <c r="Y129" i="3" s="1"/>
  <c r="W189" i="3"/>
  <c r="Y189" i="3" s="1"/>
  <c r="V221" i="3"/>
  <c r="X221" i="3" s="1"/>
  <c r="W272" i="3"/>
  <c r="Y272" i="3" s="1"/>
  <c r="W21" i="3"/>
  <c r="Y21" i="3" s="1"/>
  <c r="W75" i="3"/>
  <c r="Y75" i="3" s="1"/>
  <c r="W134" i="3"/>
  <c r="Y134" i="3" s="1"/>
  <c r="V192" i="3"/>
  <c r="X192" i="3" s="1"/>
  <c r="W223" i="3"/>
  <c r="Y223" i="3" s="1"/>
  <c r="V244" i="3"/>
  <c r="X244" i="3" s="1"/>
  <c r="V278" i="3"/>
  <c r="X278" i="3" s="1"/>
  <c r="W24" i="3"/>
  <c r="Y24" i="3" s="1"/>
  <c r="W87" i="3"/>
  <c r="Y87" i="3" s="1"/>
  <c r="W143" i="3"/>
  <c r="Y143" i="3" s="1"/>
  <c r="V195" i="3"/>
  <c r="X195" i="3" s="1"/>
  <c r="V247" i="3"/>
  <c r="X247" i="3" s="1"/>
  <c r="V281" i="3"/>
  <c r="X281" i="3" s="1"/>
  <c r="W146" i="3"/>
  <c r="Y146" i="3" s="1"/>
  <c r="V228" i="3"/>
  <c r="X228" i="3" s="1"/>
  <c r="V255" i="3"/>
  <c r="X255" i="3" s="1"/>
  <c r="W286" i="3"/>
  <c r="Y286" i="3" s="1"/>
  <c r="V237" i="3"/>
  <c r="X237" i="3" s="1"/>
  <c r="V38" i="3"/>
  <c r="X38" i="3" s="1"/>
  <c r="W101" i="3"/>
  <c r="Y101" i="3" s="1"/>
  <c r="V201" i="3"/>
  <c r="X201" i="3" s="1"/>
  <c r="V231" i="3"/>
  <c r="X231" i="3" s="1"/>
  <c r="W258" i="3"/>
  <c r="Y258" i="3" s="1"/>
  <c r="V290" i="3"/>
  <c r="X290" i="3" s="1"/>
  <c r="W25" i="3"/>
  <c r="Y25" i="3" s="1"/>
  <c r="V25" i="3"/>
  <c r="X25" i="3" s="1"/>
  <c r="W52" i="3"/>
  <c r="Y52" i="3" s="1"/>
  <c r="V52" i="3"/>
  <c r="X52" i="3" s="1"/>
  <c r="W103" i="3"/>
  <c r="Y103" i="3" s="1"/>
  <c r="V103" i="3"/>
  <c r="X103" i="3" s="1"/>
  <c r="W89" i="3"/>
  <c r="Y89" i="3" s="1"/>
  <c r="V89" i="3"/>
  <c r="X89" i="3" s="1"/>
  <c r="W90" i="3"/>
  <c r="Y90" i="3" s="1"/>
  <c r="V90" i="3"/>
  <c r="X90" i="3" s="1"/>
  <c r="W127" i="3"/>
  <c r="Y127" i="3" s="1"/>
  <c r="V127" i="3"/>
  <c r="X127" i="3" s="1"/>
  <c r="W174" i="3"/>
  <c r="Y174" i="3" s="1"/>
  <c r="W37" i="3"/>
  <c r="Y37" i="3" s="1"/>
  <c r="V37" i="3"/>
  <c r="X37" i="3" s="1"/>
  <c r="W46" i="3"/>
  <c r="Y46" i="3" s="1"/>
  <c r="V46" i="3"/>
  <c r="X46" i="3" s="1"/>
  <c r="V78" i="3"/>
  <c r="X78" i="3" s="1"/>
  <c r="W78" i="3"/>
  <c r="Y78" i="3" s="1"/>
  <c r="W91" i="3"/>
  <c r="Y91" i="3" s="1"/>
  <c r="V91" i="3"/>
  <c r="X91" i="3" s="1"/>
  <c r="W106" i="3"/>
  <c r="Y106" i="3" s="1"/>
  <c r="V106" i="3"/>
  <c r="X106" i="3" s="1"/>
  <c r="W128" i="3"/>
  <c r="Y128" i="3" s="1"/>
  <c r="V128" i="3"/>
  <c r="X128" i="3" s="1"/>
  <c r="W140" i="3"/>
  <c r="Y140" i="3" s="1"/>
  <c r="V140" i="3"/>
  <c r="X140" i="3" s="1"/>
  <c r="W175" i="3"/>
  <c r="Y175" i="3" s="1"/>
  <c r="V175" i="3"/>
  <c r="X175" i="3" s="1"/>
  <c r="W183" i="3"/>
  <c r="Y183" i="3" s="1"/>
  <c r="V183" i="3"/>
  <c r="X183" i="3" s="1"/>
  <c r="W191" i="3"/>
  <c r="Y191" i="3" s="1"/>
  <c r="V191" i="3"/>
  <c r="X191" i="3" s="1"/>
  <c r="V199" i="3"/>
  <c r="X199" i="3" s="1"/>
  <c r="W199" i="3"/>
  <c r="Y199" i="3" s="1"/>
  <c r="W206" i="3"/>
  <c r="Y206" i="3" s="1"/>
  <c r="V206" i="3"/>
  <c r="X206" i="3" s="1"/>
  <c r="W214" i="3"/>
  <c r="Y214" i="3" s="1"/>
  <c r="V214" i="3"/>
  <c r="X214" i="3" s="1"/>
  <c r="V222" i="3"/>
  <c r="X222" i="3" s="1"/>
  <c r="W222" i="3"/>
  <c r="Y222" i="3" s="1"/>
  <c r="W230" i="3"/>
  <c r="Y230" i="3" s="1"/>
  <c r="V230" i="3"/>
  <c r="X230" i="3" s="1"/>
  <c r="V238" i="3"/>
  <c r="X238" i="3" s="1"/>
  <c r="W238" i="3"/>
  <c r="Y238" i="3" s="1"/>
  <c r="W246" i="3"/>
  <c r="Y246" i="3" s="1"/>
  <c r="V246" i="3"/>
  <c r="X246" i="3" s="1"/>
  <c r="W260" i="3"/>
  <c r="Y260" i="3" s="1"/>
  <c r="V260" i="3"/>
  <c r="X260" i="3" s="1"/>
  <c r="W269" i="3"/>
  <c r="Y269" i="3" s="1"/>
  <c r="V269" i="3"/>
  <c r="X269" i="3" s="1"/>
  <c r="W280" i="3"/>
  <c r="Y280" i="3" s="1"/>
  <c r="V280" i="3"/>
  <c r="X280" i="3" s="1"/>
  <c r="V291" i="3"/>
  <c r="X291" i="3" s="1"/>
  <c r="W291" i="3"/>
  <c r="Y291" i="3" s="1"/>
  <c r="W298" i="3"/>
  <c r="Y298" i="3" s="1"/>
  <c r="V298" i="3"/>
  <c r="X298" i="3" s="1"/>
  <c r="V31" i="3"/>
  <c r="X31" i="3" s="1"/>
  <c r="V114" i="3"/>
  <c r="X114" i="3" s="1"/>
  <c r="V151" i="3"/>
  <c r="X151" i="3" s="1"/>
  <c r="W54" i="3"/>
  <c r="Y54" i="3" s="1"/>
  <c r="V54" i="3"/>
  <c r="X54" i="3" s="1"/>
  <c r="W97" i="3"/>
  <c r="Y97" i="3" s="1"/>
  <c r="V97" i="3"/>
  <c r="X97" i="3" s="1"/>
  <c r="W161" i="3"/>
  <c r="Y161" i="3" s="1"/>
  <c r="V161" i="3"/>
  <c r="X161" i="3" s="1"/>
  <c r="V111" i="3"/>
  <c r="X111" i="3" s="1"/>
  <c r="W56" i="3"/>
  <c r="Y56" i="3" s="1"/>
  <c r="V56" i="3"/>
  <c r="X56" i="3" s="1"/>
  <c r="V67" i="3"/>
  <c r="X67" i="3" s="1"/>
  <c r="W33" i="3"/>
  <c r="Y33" i="3" s="1"/>
  <c r="V33" i="3"/>
  <c r="X33" i="3" s="1"/>
  <c r="W74" i="3"/>
  <c r="Y74" i="3" s="1"/>
  <c r="V74" i="3"/>
  <c r="X74" i="3" s="1"/>
  <c r="W35" i="3"/>
  <c r="Y35" i="3" s="1"/>
  <c r="V35" i="3"/>
  <c r="X35" i="3" s="1"/>
  <c r="W138" i="3"/>
  <c r="Y138" i="3" s="1"/>
  <c r="V138" i="3"/>
  <c r="X138" i="3" s="1"/>
  <c r="V182" i="3"/>
  <c r="X182" i="3" s="1"/>
  <c r="W20" i="3"/>
  <c r="Y20" i="3" s="1"/>
  <c r="V20" i="3"/>
  <c r="X20" i="3" s="1"/>
  <c r="W71" i="3"/>
  <c r="Y71" i="3" s="1"/>
  <c r="V95" i="3"/>
  <c r="X95" i="3" s="1"/>
  <c r="W65" i="3"/>
  <c r="Y65" i="3" s="1"/>
  <c r="V65" i="3"/>
  <c r="X65" i="3" s="1"/>
  <c r="W105" i="3"/>
  <c r="Y105" i="3" s="1"/>
  <c r="V105" i="3"/>
  <c r="X105" i="3" s="1"/>
  <c r="W190" i="3"/>
  <c r="Y190" i="3" s="1"/>
  <c r="V190" i="3"/>
  <c r="X190" i="3" s="1"/>
  <c r="W40" i="3"/>
  <c r="Y40" i="3" s="1"/>
  <c r="V40" i="3"/>
  <c r="X40" i="3" s="1"/>
  <c r="V59" i="3"/>
  <c r="X59" i="3" s="1"/>
  <c r="W59" i="3"/>
  <c r="Y59" i="3" s="1"/>
  <c r="V82" i="3"/>
  <c r="X82" i="3" s="1"/>
  <c r="W82" i="3"/>
  <c r="Y82" i="3" s="1"/>
  <c r="V93" i="3"/>
  <c r="X93" i="3" s="1"/>
  <c r="W93" i="3"/>
  <c r="Y93" i="3" s="1"/>
  <c r="V98" i="3"/>
  <c r="X98" i="3" s="1"/>
  <c r="V163" i="3"/>
  <c r="X163" i="3" s="1"/>
  <c r="W42" i="3"/>
  <c r="Y42" i="3" s="1"/>
  <c r="V42" i="3"/>
  <c r="X42" i="3" s="1"/>
  <c r="W63" i="3"/>
  <c r="Y63" i="3" s="1"/>
  <c r="V63" i="3"/>
  <c r="X63" i="3" s="1"/>
  <c r="W27" i="3"/>
  <c r="Y27" i="3" s="1"/>
  <c r="V27" i="3"/>
  <c r="X27" i="3" s="1"/>
  <c r="W77" i="3"/>
  <c r="Y77" i="3" s="1"/>
  <c r="V77" i="3"/>
  <c r="X77" i="3" s="1"/>
  <c r="W113" i="3"/>
  <c r="Y113" i="3" s="1"/>
  <c r="V113" i="3"/>
  <c r="X113" i="3" s="1"/>
  <c r="W150" i="3"/>
  <c r="Y150" i="3" s="1"/>
  <c r="V150" i="3"/>
  <c r="X150" i="3" s="1"/>
  <c r="W28" i="3"/>
  <c r="Y28" i="3" s="1"/>
  <c r="V28" i="3"/>
  <c r="X28" i="3" s="1"/>
  <c r="W23" i="3"/>
  <c r="Y23" i="3" s="1"/>
  <c r="V23" i="3"/>
  <c r="X23" i="3" s="1"/>
  <c r="W44" i="3"/>
  <c r="Y44" i="3" s="1"/>
  <c r="V26" i="3"/>
  <c r="X26" i="3" s="1"/>
  <c r="W29" i="3"/>
  <c r="Y29" i="3" s="1"/>
  <c r="W32" i="3"/>
  <c r="Y32" i="3" s="1"/>
  <c r="V43" i="3"/>
  <c r="X43" i="3" s="1"/>
  <c r="W47" i="3"/>
  <c r="Y47" i="3" s="1"/>
  <c r="W64" i="3"/>
  <c r="Y64" i="3" s="1"/>
  <c r="W84" i="3"/>
  <c r="Y84" i="3" s="1"/>
  <c r="W96" i="3"/>
  <c r="Y96" i="3" s="1"/>
  <c r="W109" i="3"/>
  <c r="Y109" i="3" s="1"/>
  <c r="W112" i="3"/>
  <c r="Y112" i="3" s="1"/>
  <c r="V137" i="3"/>
  <c r="X137" i="3" s="1"/>
  <c r="W141" i="3"/>
  <c r="Y141" i="3" s="1"/>
  <c r="V148" i="3"/>
  <c r="X148" i="3" s="1"/>
  <c r="V157" i="3"/>
  <c r="X157" i="3" s="1"/>
  <c r="V166" i="3"/>
  <c r="X166" i="3" s="1"/>
  <c r="V178" i="3"/>
  <c r="X178" i="3" s="1"/>
  <c r="V181" i="3"/>
  <c r="X181" i="3" s="1"/>
  <c r="W184" i="3"/>
  <c r="Y184" i="3" s="1"/>
  <c r="V188" i="3"/>
  <c r="X188" i="3" s="1"/>
  <c r="W193" i="3"/>
  <c r="Y193" i="3" s="1"/>
  <c r="W196" i="3"/>
  <c r="Y196" i="3" s="1"/>
  <c r="V203" i="3"/>
  <c r="X203" i="3" s="1"/>
  <c r="V205" i="3"/>
  <c r="X205" i="3" s="1"/>
  <c r="V213" i="3"/>
  <c r="X213" i="3" s="1"/>
  <c r="W216" i="3"/>
  <c r="Y216" i="3" s="1"/>
  <c r="W229" i="3"/>
  <c r="Y229" i="3" s="1"/>
  <c r="W232" i="3"/>
  <c r="Y232" i="3" s="1"/>
  <c r="W245" i="3"/>
  <c r="Y245" i="3" s="1"/>
  <c r="W169" i="3"/>
  <c r="Y169" i="3" s="1"/>
  <c r="W256" i="3"/>
  <c r="Y256" i="3" s="1"/>
  <c r="W259" i="3"/>
  <c r="Y259" i="3" s="1"/>
  <c r="W266" i="3"/>
  <c r="Y266" i="3" s="1"/>
  <c r="W271" i="3"/>
  <c r="Y271" i="3" s="1"/>
  <c r="W279" i="3"/>
  <c r="Y279" i="3" s="1"/>
  <c r="V293" i="3"/>
  <c r="X293" i="3" s="1"/>
  <c r="V296" i="3"/>
  <c r="X296" i="3" s="1"/>
  <c r="V69" i="3"/>
  <c r="X69" i="3" s="1"/>
  <c r="V86" i="3"/>
  <c r="X86" i="3" s="1"/>
  <c r="V100" i="3"/>
  <c r="X100" i="3" s="1"/>
  <c r="V121" i="3"/>
  <c r="X121" i="3" s="1"/>
  <c r="V124" i="3"/>
  <c r="X124" i="3" s="1"/>
  <c r="V132" i="3"/>
  <c r="X132" i="3" s="1"/>
  <c r="V154" i="3"/>
  <c r="X154" i="3" s="1"/>
  <c r="W157" i="3"/>
  <c r="Y157" i="3" s="1"/>
  <c r="V173" i="3"/>
  <c r="X173" i="3" s="1"/>
  <c r="V200" i="3"/>
  <c r="X200" i="3" s="1"/>
  <c r="V208" i="3"/>
  <c r="X208" i="3" s="1"/>
  <c r="V217" i="3"/>
  <c r="X217" i="3" s="1"/>
  <c r="V220" i="3"/>
  <c r="X220" i="3" s="1"/>
  <c r="V227" i="3"/>
  <c r="X227" i="3" s="1"/>
  <c r="V233" i="3"/>
  <c r="X233" i="3" s="1"/>
  <c r="V236" i="3"/>
  <c r="X236" i="3" s="1"/>
  <c r="V243" i="3"/>
  <c r="X243" i="3" s="1"/>
  <c r="V254" i="3"/>
  <c r="X254" i="3" s="1"/>
  <c r="V263" i="3"/>
  <c r="X263" i="3" s="1"/>
  <c r="V267" i="3"/>
  <c r="X267" i="3" s="1"/>
  <c r="V277" i="3"/>
  <c r="X277" i="3" s="1"/>
  <c r="V283" i="3"/>
  <c r="X283" i="3" s="1"/>
  <c r="V289" i="3"/>
  <c r="X289" i="3" s="1"/>
  <c r="V30" i="3"/>
  <c r="X30" i="3" s="1"/>
  <c r="V48" i="3"/>
  <c r="X48" i="3" s="1"/>
  <c r="V57" i="3"/>
  <c r="X57" i="3" s="1"/>
  <c r="V62" i="3"/>
  <c r="X62" i="3" s="1"/>
  <c r="V80" i="3"/>
  <c r="X80" i="3" s="1"/>
  <c r="V83" i="3"/>
  <c r="X83" i="3" s="1"/>
  <c r="W86" i="3"/>
  <c r="Y86" i="3" s="1"/>
  <c r="V92" i="3"/>
  <c r="X92" i="3" s="1"/>
  <c r="V94" i="3"/>
  <c r="X94" i="3" s="1"/>
  <c r="V107" i="3"/>
  <c r="X107" i="3" s="1"/>
  <c r="V110" i="3"/>
  <c r="X110" i="3" s="1"/>
  <c r="W132" i="3"/>
  <c r="Y132" i="3" s="1"/>
  <c r="W154" i="3"/>
  <c r="Y154" i="3" s="1"/>
  <c r="V167" i="3"/>
  <c r="X167" i="3" s="1"/>
  <c r="V176" i="3"/>
  <c r="X176" i="3" s="1"/>
  <c r="V179" i="3"/>
  <c r="X179" i="3" s="1"/>
  <c r="V185" i="3"/>
  <c r="X185" i="3" s="1"/>
  <c r="V194" i="3"/>
  <c r="X194" i="3" s="1"/>
  <c r="V197" i="3"/>
  <c r="X197" i="3" s="1"/>
  <c r="W208" i="3"/>
  <c r="Y208" i="3" s="1"/>
  <c r="V211" i="3"/>
  <c r="X211" i="3" s="1"/>
  <c r="V225" i="3"/>
  <c r="X225" i="3" s="1"/>
  <c r="V241" i="3"/>
  <c r="X241" i="3" s="1"/>
  <c r="W277" i="3"/>
  <c r="Y277" i="3" s="1"/>
  <c r="W283" i="3"/>
  <c r="Y283" i="3" s="1"/>
  <c r="V292" i="3"/>
  <c r="X292" i="3" s="1"/>
  <c r="V21" i="3"/>
  <c r="X21" i="3" s="1"/>
  <c r="W30" i="3"/>
  <c r="Y30" i="3" s="1"/>
  <c r="W83" i="3"/>
  <c r="Y83" i="3" s="1"/>
  <c r="W94" i="3"/>
  <c r="Y94" i="3" s="1"/>
  <c r="W110" i="3"/>
  <c r="Y110" i="3" s="1"/>
  <c r="V134" i="3"/>
  <c r="X134" i="3" s="1"/>
  <c r="W167" i="3"/>
  <c r="Y167" i="3" s="1"/>
  <c r="V272" i="3"/>
  <c r="X272" i="3" s="1"/>
  <c r="W292" i="3"/>
  <c r="Y292" i="3" s="1"/>
  <c r="V297" i="3"/>
  <c r="X297" i="3" s="1"/>
  <c r="V58" i="3"/>
  <c r="X58" i="3" s="1"/>
  <c r="V72" i="3"/>
  <c r="X72" i="3" s="1"/>
  <c r="V81" i="3"/>
  <c r="X81" i="3" s="1"/>
  <c r="V108" i="3"/>
  <c r="X108" i="3" s="1"/>
  <c r="V177" i="3"/>
  <c r="X177" i="3" s="1"/>
  <c r="V180" i="3"/>
  <c r="X180" i="3" s="1"/>
  <c r="V198" i="3"/>
  <c r="X198" i="3" s="1"/>
  <c r="V204" i="3"/>
  <c r="X204" i="3" s="1"/>
  <c r="V212" i="3"/>
  <c r="X212" i="3" s="1"/>
  <c r="W218" i="3"/>
  <c r="Y218" i="3" s="1"/>
  <c r="V226" i="3"/>
  <c r="X226" i="3" s="1"/>
  <c r="W234" i="3"/>
  <c r="Y234" i="3" s="1"/>
  <c r="V242" i="3"/>
  <c r="X242" i="3" s="1"/>
  <c r="W265" i="3"/>
  <c r="Y265" i="3" s="1"/>
  <c r="V22" i="3"/>
  <c r="X22" i="3" s="1"/>
  <c r="V39" i="3"/>
  <c r="X39" i="3" s="1"/>
  <c r="V51" i="3"/>
  <c r="X51" i="3" s="1"/>
  <c r="V68" i="3"/>
  <c r="X68" i="3" s="1"/>
  <c r="W72" i="3"/>
  <c r="Y72" i="3" s="1"/>
  <c r="V85" i="3"/>
  <c r="X85" i="3" s="1"/>
  <c r="V88" i="3"/>
  <c r="X88" i="3" s="1"/>
  <c r="V99" i="3"/>
  <c r="X99" i="3" s="1"/>
  <c r="V102" i="3"/>
  <c r="X102" i="3" s="1"/>
  <c r="W108" i="3"/>
  <c r="Y108" i="3" s="1"/>
  <c r="V115" i="3"/>
  <c r="X115" i="3" s="1"/>
  <c r="V123" i="3"/>
  <c r="X123" i="3" s="1"/>
  <c r="V131" i="3"/>
  <c r="X131" i="3" s="1"/>
  <c r="V135" i="3"/>
  <c r="X135" i="3" s="1"/>
  <c r="V144" i="3"/>
  <c r="X144" i="3" s="1"/>
  <c r="V147" i="3"/>
  <c r="X147" i="3" s="1"/>
  <c r="V153" i="3"/>
  <c r="X153" i="3" s="1"/>
  <c r="V160" i="3"/>
  <c r="X160" i="3" s="1"/>
  <c r="V164" i="3"/>
  <c r="X164" i="3" s="1"/>
  <c r="V172" i="3"/>
  <c r="X172" i="3" s="1"/>
  <c r="V187" i="3"/>
  <c r="X187" i="3" s="1"/>
  <c r="W198" i="3"/>
  <c r="Y198" i="3" s="1"/>
  <c r="V202" i="3"/>
  <c r="X202" i="3" s="1"/>
  <c r="V207" i="3"/>
  <c r="X207" i="3" s="1"/>
  <c r="V210" i="3"/>
  <c r="X210" i="3" s="1"/>
  <c r="V219" i="3"/>
  <c r="X219" i="3" s="1"/>
  <c r="V224" i="3"/>
  <c r="X224" i="3" s="1"/>
  <c r="W226" i="3"/>
  <c r="Y226" i="3" s="1"/>
  <c r="V235" i="3"/>
  <c r="X235" i="3" s="1"/>
  <c r="V240" i="3"/>
  <c r="X240" i="3" s="1"/>
  <c r="W242" i="3"/>
  <c r="Y242" i="3" s="1"/>
  <c r="V262" i="3"/>
  <c r="X262" i="3" s="1"/>
  <c r="V268" i="3"/>
  <c r="X268" i="3" s="1"/>
  <c r="V276" i="3"/>
  <c r="X276" i="3" s="1"/>
  <c r="V282" i="3"/>
  <c r="X282" i="3" s="1"/>
  <c r="V287" i="3"/>
  <c r="X287" i="3" s="1"/>
  <c r="V295" i="3"/>
  <c r="X295" i="3" s="1"/>
  <c r="W22" i="3"/>
  <c r="Y22" i="3" s="1"/>
  <c r="W39" i="3"/>
  <c r="Y39" i="3" s="1"/>
  <c r="W102" i="3"/>
  <c r="Y102" i="3" s="1"/>
  <c r="W131" i="3"/>
  <c r="Y131" i="3" s="1"/>
  <c r="W135" i="3"/>
  <c r="Y135" i="3" s="1"/>
  <c r="V141" i="3"/>
  <c r="X141" i="3" s="1"/>
  <c r="W144" i="3"/>
  <c r="Y144" i="3" s="1"/>
  <c r="W147" i="3"/>
  <c r="Y147" i="3" s="1"/>
  <c r="W210" i="3"/>
  <c r="Y210" i="3" s="1"/>
  <c r="V216" i="3"/>
  <c r="X216" i="3" s="1"/>
  <c r="W224" i="3"/>
  <c r="Y224" i="3" s="1"/>
  <c r="W276" i="3"/>
  <c r="Y276" i="3" s="1"/>
  <c r="W17" i="3"/>
  <c r="Y17" i="3" s="1"/>
  <c r="W14" i="3"/>
  <c r="Y14" i="3" s="1"/>
  <c r="V13" i="3"/>
  <c r="X13" i="3" s="1"/>
  <c r="W12" i="3"/>
  <c r="Y12" i="3" s="1"/>
  <c r="V11" i="3"/>
  <c r="X11" i="3" s="1"/>
  <c r="W10" i="3"/>
  <c r="Y10" i="3" s="1"/>
  <c r="W16" i="3"/>
  <c r="Y16" i="3" s="1"/>
  <c r="V16" i="3"/>
  <c r="X16" i="3" s="1"/>
  <c r="W8" i="3"/>
  <c r="Y8" i="3" s="1"/>
  <c r="V8" i="3"/>
  <c r="X8" i="3" s="1"/>
  <c r="AC6" i="3"/>
  <c r="AC7" i="3" s="1"/>
  <c r="AC8" i="3" s="1"/>
  <c r="AC9" i="3" s="1"/>
  <c r="AC10" i="3" s="1"/>
  <c r="AC11" i="3" s="1"/>
  <c r="AC12" i="3" s="1"/>
  <c r="AC13" i="3" s="1"/>
  <c r="AC14" i="3" s="1"/>
  <c r="AC15" i="3" s="1"/>
  <c r="AC16" i="3" s="1"/>
  <c r="AC17" i="3" s="1"/>
  <c r="AC18" i="3" s="1"/>
  <c r="AC19" i="3" s="1"/>
  <c r="AC20" i="3" s="1"/>
  <c r="AC21" i="3" s="1"/>
  <c r="AC22" i="3" s="1"/>
  <c r="AC23" i="3" s="1"/>
  <c r="AC24" i="3" s="1"/>
  <c r="AC25" i="3" s="1"/>
  <c r="AC26" i="3" s="1"/>
  <c r="AC27" i="3" s="1"/>
  <c r="AC28" i="3" s="1"/>
  <c r="AC29" i="3" s="1"/>
  <c r="AC30" i="3" s="1"/>
  <c r="AC31" i="3" s="1"/>
  <c r="AC32" i="3" s="1"/>
  <c r="AC33" i="3" s="1"/>
  <c r="AC34" i="3" s="1"/>
  <c r="AC35" i="3" s="1"/>
  <c r="AC36" i="3" s="1"/>
  <c r="AC37" i="3" s="1"/>
  <c r="AC38" i="3" s="1"/>
  <c r="AC39" i="3" s="1"/>
  <c r="AC40" i="3" s="1"/>
  <c r="AC41" i="3" s="1"/>
  <c r="AC42" i="3" s="1"/>
  <c r="AC43" i="3" s="1"/>
  <c r="AC44" i="3" s="1"/>
  <c r="AC45" i="3" s="1"/>
  <c r="AC46" i="3" s="1"/>
  <c r="AC47" i="3" s="1"/>
  <c r="AC48" i="3" s="1"/>
  <c r="AC49" i="3" s="1"/>
  <c r="AC50" i="3" s="1"/>
  <c r="AC51" i="3" s="1"/>
  <c r="AC52" i="3" s="1"/>
  <c r="AC53" i="3" s="1"/>
  <c r="AC54" i="3" s="1"/>
  <c r="AC55" i="3" s="1"/>
  <c r="AC56" i="3" s="1"/>
  <c r="AC57" i="3" s="1"/>
  <c r="AC58" i="3" s="1"/>
  <c r="AC59" i="3" s="1"/>
  <c r="AC61" i="3" s="1"/>
  <c r="AC62" i="3" s="1"/>
  <c r="AC63" i="3" s="1"/>
  <c r="AC64" i="3" s="1"/>
  <c r="AC65" i="3" s="1"/>
  <c r="AC66" i="3" s="1"/>
  <c r="AC67" i="3" s="1"/>
  <c r="AC68" i="3" s="1"/>
  <c r="AC69" i="3" s="1"/>
  <c r="AC70" i="3" s="1"/>
  <c r="AC71" i="3" s="1"/>
  <c r="AC72" i="3" s="1"/>
  <c r="AC73" i="3" s="1"/>
  <c r="AC74" i="3" s="1"/>
  <c r="AC75" i="3" s="1"/>
  <c r="AC76" i="3" s="1"/>
  <c r="AC77" i="3" s="1"/>
  <c r="AC78" i="3" s="1"/>
  <c r="AC79" i="3" s="1"/>
  <c r="AC80" i="3" s="1"/>
  <c r="AC81" i="3" s="1"/>
  <c r="AC82" i="3" s="1"/>
  <c r="AC83" i="3" s="1"/>
  <c r="AC84" i="3" s="1"/>
  <c r="AC85" i="3" s="1"/>
  <c r="AC86" i="3" s="1"/>
  <c r="AC87" i="3" s="1"/>
  <c r="AC88" i="3" s="1"/>
  <c r="AC89" i="3" s="1"/>
  <c r="AC90" i="3" s="1"/>
  <c r="AC91" i="3" s="1"/>
  <c r="AC92" i="3" s="1"/>
  <c r="AC93" i="3" s="1"/>
  <c r="AC94" i="3" s="1"/>
  <c r="AC95" i="3" s="1"/>
  <c r="AC96" i="3" s="1"/>
  <c r="AC97" i="3" s="1"/>
  <c r="AC98" i="3" s="1"/>
  <c r="AC99" i="3" s="1"/>
  <c r="AC100" i="3" s="1"/>
  <c r="AC101" i="3" s="1"/>
  <c r="AC102" i="3" s="1"/>
  <c r="AC103" i="3" s="1"/>
  <c r="AC104" i="3" s="1"/>
  <c r="AC105" i="3" s="1"/>
  <c r="AC106" i="3" s="1"/>
  <c r="AC107" i="3" s="1"/>
  <c r="AC108" i="3" s="1"/>
  <c r="AC109" i="3" s="1"/>
  <c r="AC110" i="3" s="1"/>
  <c r="AC111" i="3" s="1"/>
  <c r="AC112" i="3" s="1"/>
  <c r="AC113" i="3" s="1"/>
  <c r="AC114" i="3" s="1"/>
  <c r="AC115" i="3" s="1"/>
  <c r="AC116" i="3" s="1"/>
  <c r="AC121" i="3" s="1"/>
  <c r="AD275" i="3"/>
  <c r="AD252" i="3"/>
  <c r="D11" i="5" l="1" a="1"/>
  <c r="D11" i="5" s="1"/>
  <c r="D127" i="5" a="1"/>
  <c r="D127" i="5" s="1"/>
  <c r="AP250" i="3"/>
  <c r="AR250" i="3"/>
  <c r="AS250" i="3" s="1"/>
  <c r="AN117" i="3"/>
  <c r="P117" i="3"/>
  <c r="R117" i="3" s="1"/>
  <c r="AN60" i="3"/>
  <c r="AO60" i="3" s="1"/>
  <c r="Q274" i="3"/>
  <c r="Q252" i="3"/>
  <c r="F127" i="5"/>
  <c r="Q119" i="3"/>
  <c r="Q3" i="3"/>
  <c r="F129" i="5"/>
  <c r="AN116" i="3"/>
  <c r="AN248" i="3"/>
  <c r="D282" i="5" a="1"/>
  <c r="D282" i="5" s="1"/>
  <c r="F282" i="5" s="1"/>
  <c r="D260" i="5" a="1"/>
  <c r="D260" i="5" s="1"/>
  <c r="F260" i="5" s="1"/>
  <c r="AC122" i="3"/>
  <c r="AC123" i="3" s="1"/>
  <c r="AC124" i="3" s="1"/>
  <c r="AC125" i="3" s="1"/>
  <c r="F284" i="5"/>
  <c r="F262" i="5"/>
  <c r="F15" i="5"/>
  <c r="F177" i="5"/>
  <c r="F36" i="5"/>
  <c r="F14" i="5"/>
  <c r="AN286" i="3"/>
  <c r="AN238" i="3"/>
  <c r="AN175" i="3"/>
  <c r="AN290" i="3"/>
  <c r="AN213" i="3"/>
  <c r="AN180" i="3"/>
  <c r="AN258" i="3"/>
  <c r="AN189" i="3"/>
  <c r="AN184" i="3"/>
  <c r="AN200" i="3"/>
  <c r="AN218" i="3"/>
  <c r="AN272" i="3"/>
  <c r="AN202" i="3"/>
  <c r="AN271" i="3"/>
  <c r="AN201" i="3"/>
  <c r="AN143" i="3"/>
  <c r="AN58" i="3"/>
  <c r="AN163" i="3"/>
  <c r="AN85" i="3"/>
  <c r="AN12" i="3"/>
  <c r="AN43" i="3"/>
  <c r="AN160" i="3"/>
  <c r="AN10" i="3"/>
  <c r="AN167" i="3"/>
  <c r="AN88" i="3"/>
  <c r="AN15" i="3"/>
  <c r="AN31" i="3"/>
  <c r="AN78" i="3"/>
  <c r="AN154" i="3"/>
  <c r="AN103" i="3"/>
  <c r="AN157" i="3"/>
  <c r="AN135" i="3"/>
  <c r="AN69" i="3"/>
  <c r="AN18" i="3"/>
  <c r="AN40" i="3"/>
  <c r="AN230" i="3"/>
  <c r="AN267" i="3"/>
  <c r="AN279" i="3"/>
  <c r="AN205" i="3"/>
  <c r="AN186" i="3"/>
  <c r="AN244" i="3"/>
  <c r="AN181" i="3"/>
  <c r="AN295" i="3"/>
  <c r="AN294" i="3"/>
  <c r="AN210" i="3"/>
  <c r="AN265" i="3"/>
  <c r="AN194" i="3"/>
  <c r="AN263" i="3"/>
  <c r="AN193" i="3"/>
  <c r="AN131" i="3"/>
  <c r="AN48" i="3"/>
  <c r="AN151" i="3"/>
  <c r="AN80" i="3"/>
  <c r="AN150" i="3"/>
  <c r="AN161" i="3"/>
  <c r="AN148" i="3"/>
  <c r="AN77" i="3"/>
  <c r="AN172" i="3"/>
  <c r="AN156" i="3"/>
  <c r="AN83" i="3"/>
  <c r="AN7" i="3"/>
  <c r="AN23" i="3"/>
  <c r="AN37" i="3"/>
  <c r="AN132" i="3"/>
  <c r="AN33" i="3"/>
  <c r="AN63" i="3"/>
  <c r="AN11" i="3"/>
  <c r="AN89" i="3"/>
  <c r="AN52" i="3"/>
  <c r="AN269" i="3"/>
  <c r="AN178" i="3"/>
  <c r="AN239" i="3"/>
  <c r="AN107" i="3"/>
  <c r="AN105" i="3"/>
  <c r="AN41" i="3"/>
  <c r="AN171" i="3"/>
  <c r="AN153" i="3"/>
  <c r="AN90" i="3"/>
  <c r="AN166" i="3"/>
  <c r="AN298" i="3"/>
  <c r="AN222" i="3"/>
  <c r="AN219" i="3"/>
  <c r="AN268" i="3"/>
  <c r="AN198" i="3"/>
  <c r="AN247" i="3"/>
  <c r="AN236" i="3"/>
  <c r="AN173" i="3"/>
  <c r="AN256" i="3"/>
  <c r="AN276" i="3"/>
  <c r="AN203" i="3"/>
  <c r="AN254" i="3"/>
  <c r="AN292" i="3"/>
  <c r="AN169" i="3"/>
  <c r="AN185" i="3"/>
  <c r="AN30" i="3"/>
  <c r="AN141" i="3"/>
  <c r="AN68" i="3"/>
  <c r="AN128" i="3"/>
  <c r="AN106" i="3"/>
  <c r="AN138" i="3"/>
  <c r="AN65" i="3"/>
  <c r="AN104" i="3"/>
  <c r="AN72" i="3"/>
  <c r="AN144" i="3"/>
  <c r="AN14" i="3"/>
  <c r="AN122" i="3"/>
  <c r="AN8" i="3"/>
  <c r="AN207" i="3"/>
  <c r="AN227" i="3"/>
  <c r="AN225" i="3"/>
  <c r="AN20" i="3"/>
  <c r="AN110" i="3"/>
  <c r="AN53" i="3"/>
  <c r="AN209" i="3"/>
  <c r="AN96" i="3"/>
  <c r="AN24" i="3"/>
  <c r="AN111" i="3"/>
  <c r="AN291" i="3"/>
  <c r="AN214" i="3"/>
  <c r="AN196" i="3"/>
  <c r="AN259" i="3"/>
  <c r="AN190" i="3"/>
  <c r="AN215" i="3"/>
  <c r="AN228" i="3"/>
  <c r="AN287" i="3"/>
  <c r="AN243" i="3"/>
  <c r="AN266" i="3"/>
  <c r="AN195" i="3"/>
  <c r="AN241" i="3"/>
  <c r="AN231" i="3"/>
  <c r="AN240" i="3"/>
  <c r="AN177" i="3"/>
  <c r="AN108" i="3"/>
  <c r="AN13" i="3"/>
  <c r="AN129" i="3"/>
  <c r="AN57" i="3"/>
  <c r="AN98" i="3"/>
  <c r="AN127" i="3"/>
  <c r="AN54" i="3"/>
  <c r="AN75" i="3"/>
  <c r="AN134" i="3"/>
  <c r="AN62" i="3"/>
  <c r="AN101" i="3"/>
  <c r="AN137" i="3"/>
  <c r="AN109" i="3"/>
  <c r="AN95" i="3"/>
  <c r="AN199" i="3"/>
  <c r="AN289" i="3"/>
  <c r="AN242" i="3"/>
  <c r="AN224" i="3"/>
  <c r="AN91" i="3"/>
  <c r="AN125" i="3"/>
  <c r="AN158" i="3"/>
  <c r="AN39" i="3"/>
  <c r="AN74" i="3"/>
  <c r="AN282" i="3"/>
  <c r="AN21" i="3"/>
  <c r="AN94" i="3"/>
  <c r="AN42" i="3"/>
  <c r="AN280" i="3"/>
  <c r="AN206" i="3"/>
  <c r="AN281" i="3"/>
  <c r="AN245" i="3"/>
  <c r="AN182" i="3"/>
  <c r="AN296" i="3"/>
  <c r="AN220" i="3"/>
  <c r="AN188" i="3"/>
  <c r="AN235" i="3"/>
  <c r="AN255" i="3"/>
  <c r="AN187" i="3"/>
  <c r="AN233" i="3"/>
  <c r="AN192" i="3"/>
  <c r="AN232" i="3"/>
  <c r="AN100" i="3"/>
  <c r="AN140" i="3"/>
  <c r="AN115" i="3"/>
  <c r="AN47" i="3"/>
  <c r="AN67" i="3"/>
  <c r="AN46" i="3"/>
  <c r="AN113" i="3"/>
  <c r="AN44" i="3"/>
  <c r="AN26" i="3"/>
  <c r="AN123" i="3"/>
  <c r="AN51" i="3"/>
  <c r="AN87" i="3"/>
  <c r="AN81" i="3"/>
  <c r="AN84" i="3"/>
  <c r="AN93" i="3"/>
  <c r="AN25" i="3"/>
  <c r="AN146" i="3"/>
  <c r="AN237" i="3"/>
  <c r="AN174" i="3"/>
  <c r="AN212" i="3"/>
  <c r="AN179" i="3"/>
  <c r="AN38" i="3"/>
  <c r="AN35" i="3"/>
  <c r="AN71" i="3"/>
  <c r="AN82" i="3"/>
  <c r="AN208" i="3"/>
  <c r="AN9" i="3"/>
  <c r="AN114" i="3"/>
  <c r="AN260" i="3"/>
  <c r="AN191" i="3"/>
  <c r="AN176" i="3"/>
  <c r="AN229" i="3"/>
  <c r="AN277" i="3"/>
  <c r="AN278" i="3"/>
  <c r="AN204" i="3"/>
  <c r="AN262" i="3"/>
  <c r="AN234" i="3"/>
  <c r="AN293" i="3"/>
  <c r="AN217" i="3"/>
  <c r="AN216" i="3"/>
  <c r="AN164" i="3"/>
  <c r="AN86" i="3"/>
  <c r="AN56" i="3"/>
  <c r="AN99" i="3"/>
  <c r="AN29" i="3"/>
  <c r="AN147" i="3"/>
  <c r="AN64" i="3"/>
  <c r="AN97" i="3"/>
  <c r="AN27" i="3"/>
  <c r="AN102" i="3"/>
  <c r="AN32" i="3"/>
  <c r="AN50" i="3"/>
  <c r="AN22" i="3"/>
  <c r="AN17" i="3"/>
  <c r="AN59" i="3"/>
  <c r="AN16" i="3"/>
  <c r="AN124" i="3"/>
  <c r="AN246" i="3"/>
  <c r="AN183" i="3"/>
  <c r="AN297" i="3"/>
  <c r="AN221" i="3"/>
  <c r="AN211" i="3"/>
  <c r="AN197" i="3"/>
  <c r="AN223" i="3"/>
  <c r="AN270" i="3"/>
  <c r="AN226" i="3"/>
  <c r="AN283" i="3"/>
  <c r="AN28" i="3"/>
  <c r="AN92" i="3"/>
  <c r="AN34" i="3"/>
  <c r="AN112" i="3"/>
  <c r="V9" i="3"/>
  <c r="X9" i="3" s="1"/>
  <c r="W9" i="3"/>
  <c r="Y9" i="3" s="1"/>
  <c r="V17" i="3"/>
  <c r="X17" i="3" s="1"/>
  <c r="W11" i="3"/>
  <c r="Y11" i="3" s="1"/>
  <c r="V15" i="3"/>
  <c r="X15" i="3" s="1"/>
  <c r="V7" i="3"/>
  <c r="X7" i="3" s="1"/>
  <c r="W15" i="3"/>
  <c r="Y15" i="3" s="1"/>
  <c r="W7" i="3"/>
  <c r="Y7" i="3" s="1"/>
  <c r="W13" i="3"/>
  <c r="Y13" i="3" s="1"/>
  <c r="V14" i="3"/>
  <c r="X14" i="3" s="1"/>
  <c r="V12" i="3"/>
  <c r="X12" i="3" s="1"/>
  <c r="V10" i="3"/>
  <c r="X10" i="3" s="1"/>
  <c r="V6" i="3"/>
  <c r="X6" i="3" s="1"/>
  <c r="W6" i="3"/>
  <c r="Y6" i="3" s="1"/>
  <c r="AD4" i="3"/>
  <c r="AN249" i="3" l="1"/>
  <c r="AQ248" i="3"/>
  <c r="AO248" i="3"/>
  <c r="P284" i="3"/>
  <c r="R284" i="3" s="1"/>
  <c r="AN284" i="3"/>
  <c r="AQ60" i="3"/>
  <c r="AQ117" i="3"/>
  <c r="AO117" i="3"/>
  <c r="AP60" i="3"/>
  <c r="AR60" i="3"/>
  <c r="AC126" i="3"/>
  <c r="AC127" i="3" s="1"/>
  <c r="AC128" i="3" s="1"/>
  <c r="AC129" i="3" s="1"/>
  <c r="AC130" i="3" s="1"/>
  <c r="AC131" i="3" s="1"/>
  <c r="AC132" i="3" s="1"/>
  <c r="AC133" i="3" s="1"/>
  <c r="AC134" i="3" s="1"/>
  <c r="AC135" i="3" s="1"/>
  <c r="AC136" i="3" s="1"/>
  <c r="AC137" i="3" s="1"/>
  <c r="AC138" i="3" s="1"/>
  <c r="AC139" i="3" s="1"/>
  <c r="AC140" i="3" s="1"/>
  <c r="AC141" i="3" s="1"/>
  <c r="AC142" i="3" s="1"/>
  <c r="AC143" i="3" s="1"/>
  <c r="AC144" i="3" s="1"/>
  <c r="AC145" i="3" s="1"/>
  <c r="AC146" i="3" s="1"/>
  <c r="AC147" i="3" s="1"/>
  <c r="AC148" i="3" s="1"/>
  <c r="AC149" i="3" s="1"/>
  <c r="AC150" i="3" s="1"/>
  <c r="AC151" i="3" s="1"/>
  <c r="AC152" i="3" s="1"/>
  <c r="AC153" i="3" s="1"/>
  <c r="AC154" i="3" s="1"/>
  <c r="AC155" i="3" s="1"/>
  <c r="AC156" i="3" s="1"/>
  <c r="AC157" i="3" s="1"/>
  <c r="AC158" i="3" s="1"/>
  <c r="AC159" i="3" s="1"/>
  <c r="AC160" i="3" s="1"/>
  <c r="AC161" i="3" s="1"/>
  <c r="AC162" i="3" s="1"/>
  <c r="AC163" i="3" s="1"/>
  <c r="AC164" i="3" s="1"/>
  <c r="AC165" i="3" s="1"/>
  <c r="AC166" i="3" s="1"/>
  <c r="AC167" i="3" s="1"/>
  <c r="AN121" i="3"/>
  <c r="AQ121" i="3" s="1"/>
  <c r="AQ116" i="3"/>
  <c r="AO116" i="3"/>
  <c r="AN6" i="3"/>
  <c r="AQ6" i="3" s="1"/>
  <c r="P249" i="3"/>
  <c r="R249" i="3" s="1"/>
  <c r="P116" i="3"/>
  <c r="R116" i="3" s="1"/>
  <c r="P248" i="3"/>
  <c r="R248" i="3" s="1"/>
  <c r="B5" i="5"/>
  <c r="G3" i="5" s="1"/>
  <c r="E258" i="5" s="1"/>
  <c r="F11" i="5"/>
  <c r="P170" i="3"/>
  <c r="R170" i="3" s="1"/>
  <c r="AN170" i="3"/>
  <c r="AO47" i="3"/>
  <c r="AQ47" i="3"/>
  <c r="AQ109" i="3"/>
  <c r="AO109" i="3"/>
  <c r="AQ96" i="3"/>
  <c r="AO96" i="3"/>
  <c r="AQ207" i="3"/>
  <c r="AO207" i="3"/>
  <c r="AQ138" i="3"/>
  <c r="AO138" i="3"/>
  <c r="AQ169" i="3"/>
  <c r="AO169" i="3"/>
  <c r="AQ247" i="3"/>
  <c r="AO247" i="3"/>
  <c r="AQ153" i="3"/>
  <c r="AO153" i="3"/>
  <c r="AQ52" i="3"/>
  <c r="AO52" i="3"/>
  <c r="AQ37" i="3"/>
  <c r="AO37" i="3"/>
  <c r="AQ161" i="3"/>
  <c r="AO161" i="3"/>
  <c r="AQ194" i="3"/>
  <c r="AO194" i="3"/>
  <c r="AQ205" i="3"/>
  <c r="AO205" i="3"/>
  <c r="AQ157" i="3"/>
  <c r="AO157" i="3"/>
  <c r="AQ10" i="3"/>
  <c r="AO10" i="3"/>
  <c r="AQ143" i="3"/>
  <c r="AO143" i="3"/>
  <c r="AQ189" i="3"/>
  <c r="AO189" i="3"/>
  <c r="AQ112" i="3"/>
  <c r="AO112" i="3"/>
  <c r="AQ197" i="3"/>
  <c r="AO197" i="3"/>
  <c r="AQ16" i="3"/>
  <c r="AO16" i="3"/>
  <c r="AQ27" i="3"/>
  <c r="AO27" i="3"/>
  <c r="AO164" i="3"/>
  <c r="AQ164" i="3"/>
  <c r="AQ204" i="3"/>
  <c r="AO204" i="3"/>
  <c r="AQ9" i="3"/>
  <c r="AO9" i="3"/>
  <c r="AQ174" i="3"/>
  <c r="AO174" i="3"/>
  <c r="AO51" i="3"/>
  <c r="AQ51" i="3"/>
  <c r="AO115" i="3"/>
  <c r="AQ115" i="3"/>
  <c r="AQ235" i="3"/>
  <c r="AO235" i="3"/>
  <c r="AQ280" i="3"/>
  <c r="AO280" i="3"/>
  <c r="AQ125" i="3"/>
  <c r="AO125" i="3"/>
  <c r="AO137" i="3"/>
  <c r="AQ137" i="3"/>
  <c r="AQ231" i="3"/>
  <c r="AO231" i="3"/>
  <c r="AQ190" i="3"/>
  <c r="AO190" i="3"/>
  <c r="AQ209" i="3"/>
  <c r="AO209" i="3"/>
  <c r="AQ8" i="3"/>
  <c r="AO8" i="3"/>
  <c r="AQ106" i="3"/>
  <c r="AO106" i="3"/>
  <c r="AO292" i="3"/>
  <c r="AQ292" i="3"/>
  <c r="AQ198" i="3"/>
  <c r="AO198" i="3"/>
  <c r="AO171" i="3"/>
  <c r="AQ171" i="3"/>
  <c r="AO89" i="3"/>
  <c r="AQ89" i="3"/>
  <c r="AQ23" i="3"/>
  <c r="AO23" i="3"/>
  <c r="AQ150" i="3"/>
  <c r="AO150" i="3"/>
  <c r="AQ265" i="3"/>
  <c r="AO265" i="3"/>
  <c r="AQ279" i="3"/>
  <c r="AO279" i="3"/>
  <c r="AO103" i="3"/>
  <c r="AQ103" i="3"/>
  <c r="AQ201" i="3"/>
  <c r="AO201" i="3"/>
  <c r="AQ258" i="3"/>
  <c r="AO258" i="3"/>
  <c r="AO114" i="3"/>
  <c r="AQ114" i="3"/>
  <c r="AQ255" i="3"/>
  <c r="AO255" i="3"/>
  <c r="AQ127" i="3"/>
  <c r="AO127" i="3"/>
  <c r="AQ59" i="3"/>
  <c r="AO59" i="3"/>
  <c r="AQ278" i="3"/>
  <c r="AO278" i="3"/>
  <c r="AQ237" i="3"/>
  <c r="AO237" i="3"/>
  <c r="AO140" i="3"/>
  <c r="AQ140" i="3"/>
  <c r="AQ42" i="3"/>
  <c r="AO42" i="3"/>
  <c r="AQ91" i="3"/>
  <c r="AO91" i="3"/>
  <c r="AO98" i="3"/>
  <c r="AQ98" i="3"/>
  <c r="AQ259" i="3"/>
  <c r="AO259" i="3"/>
  <c r="AQ128" i="3"/>
  <c r="AO128" i="3"/>
  <c r="AQ268" i="3"/>
  <c r="AO268" i="3"/>
  <c r="AQ11" i="3"/>
  <c r="AO11" i="3"/>
  <c r="AQ80" i="3"/>
  <c r="AO80" i="3"/>
  <c r="AQ267" i="3"/>
  <c r="AO267" i="3"/>
  <c r="AQ154" i="3"/>
  <c r="AO154" i="3"/>
  <c r="AO271" i="3"/>
  <c r="AQ271" i="3"/>
  <c r="AQ92" i="3"/>
  <c r="AO92" i="3"/>
  <c r="AQ17" i="3"/>
  <c r="AO17" i="3"/>
  <c r="AQ277" i="3"/>
  <c r="AO277" i="3"/>
  <c r="AQ82" i="3"/>
  <c r="AO82" i="3"/>
  <c r="AQ146" i="3"/>
  <c r="AO146" i="3"/>
  <c r="AQ26" i="3"/>
  <c r="AO26" i="3"/>
  <c r="AQ100" i="3"/>
  <c r="AO100" i="3"/>
  <c r="AQ220" i="3"/>
  <c r="AO220" i="3"/>
  <c r="AQ94" i="3"/>
  <c r="AO94" i="3"/>
  <c r="AQ224" i="3"/>
  <c r="AO224" i="3"/>
  <c r="AQ101" i="3"/>
  <c r="AO101" i="3"/>
  <c r="AQ57" i="3"/>
  <c r="AO57" i="3"/>
  <c r="AO195" i="3"/>
  <c r="AQ195" i="3"/>
  <c r="AO196" i="3"/>
  <c r="AQ196" i="3"/>
  <c r="AQ110" i="3"/>
  <c r="AO110" i="3"/>
  <c r="AQ14" i="3"/>
  <c r="AO14" i="3"/>
  <c r="AO68" i="3"/>
  <c r="AQ68" i="3"/>
  <c r="AO203" i="3"/>
  <c r="AQ203" i="3"/>
  <c r="AQ219" i="3"/>
  <c r="AO219" i="3"/>
  <c r="AQ105" i="3"/>
  <c r="AO105" i="3"/>
  <c r="AQ83" i="3"/>
  <c r="AO83" i="3"/>
  <c r="AQ151" i="3"/>
  <c r="AO151" i="3"/>
  <c r="AQ294" i="3"/>
  <c r="AO294" i="3"/>
  <c r="AQ230" i="3"/>
  <c r="AO230" i="3"/>
  <c r="AQ78" i="3"/>
  <c r="AO78" i="3"/>
  <c r="AO43" i="3"/>
  <c r="AQ43" i="3"/>
  <c r="AQ202" i="3"/>
  <c r="AO202" i="3"/>
  <c r="AQ213" i="3"/>
  <c r="AO213" i="3"/>
  <c r="AQ124" i="3"/>
  <c r="AO124" i="3"/>
  <c r="AQ212" i="3"/>
  <c r="AO212" i="3"/>
  <c r="AQ158" i="3"/>
  <c r="AO158" i="3"/>
  <c r="AQ34" i="3"/>
  <c r="AO34" i="3"/>
  <c r="AQ216" i="3"/>
  <c r="AO216" i="3"/>
  <c r="AQ208" i="3"/>
  <c r="AO208" i="3"/>
  <c r="AQ123" i="3"/>
  <c r="AO123" i="3"/>
  <c r="AQ188" i="3"/>
  <c r="AO188" i="3"/>
  <c r="AQ241" i="3"/>
  <c r="AO241" i="3"/>
  <c r="AQ53" i="3"/>
  <c r="AO53" i="3"/>
  <c r="AQ122" i="3"/>
  <c r="AO122" i="3"/>
  <c r="AQ254" i="3"/>
  <c r="AO254" i="3"/>
  <c r="AQ41" i="3"/>
  <c r="AO41" i="3"/>
  <c r="AQ7" i="3"/>
  <c r="AO7" i="3"/>
  <c r="AO210" i="3"/>
  <c r="AQ210" i="3"/>
  <c r="AO160" i="3"/>
  <c r="AQ160" i="3"/>
  <c r="AQ180" i="3"/>
  <c r="AO180" i="3"/>
  <c r="AO211" i="3"/>
  <c r="AQ211" i="3"/>
  <c r="AQ64" i="3"/>
  <c r="AO64" i="3"/>
  <c r="AQ28" i="3"/>
  <c r="AO28" i="3"/>
  <c r="AQ221" i="3"/>
  <c r="AO221" i="3"/>
  <c r="AQ22" i="3"/>
  <c r="AO22" i="3"/>
  <c r="AQ147" i="3"/>
  <c r="AO147" i="3"/>
  <c r="AQ217" i="3"/>
  <c r="AO217" i="3"/>
  <c r="AQ229" i="3"/>
  <c r="AO229" i="3"/>
  <c r="AQ71" i="3"/>
  <c r="AO71" i="3"/>
  <c r="AQ25" i="3"/>
  <c r="AO25" i="3"/>
  <c r="AQ44" i="3"/>
  <c r="AO44" i="3"/>
  <c r="AQ232" i="3"/>
  <c r="AO232" i="3"/>
  <c r="AQ296" i="3"/>
  <c r="AO296" i="3"/>
  <c r="AQ21" i="3"/>
  <c r="AO21" i="3"/>
  <c r="AO242" i="3"/>
  <c r="AQ242" i="3"/>
  <c r="AQ62" i="3"/>
  <c r="AO62" i="3"/>
  <c r="AO129" i="3"/>
  <c r="AQ129" i="3"/>
  <c r="AQ266" i="3"/>
  <c r="AO266" i="3"/>
  <c r="AQ214" i="3"/>
  <c r="AO214" i="3"/>
  <c r="AQ20" i="3"/>
  <c r="AO20" i="3"/>
  <c r="AQ144" i="3"/>
  <c r="AO144" i="3"/>
  <c r="AO141" i="3"/>
  <c r="AQ141" i="3"/>
  <c r="AQ276" i="3"/>
  <c r="AO276" i="3"/>
  <c r="AQ222" i="3"/>
  <c r="AO222" i="3"/>
  <c r="AQ107" i="3"/>
  <c r="AO107" i="3"/>
  <c r="AQ63" i="3"/>
  <c r="AO63" i="3"/>
  <c r="AQ156" i="3"/>
  <c r="AO156" i="3"/>
  <c r="AQ48" i="3"/>
  <c r="AO48" i="3"/>
  <c r="AQ295" i="3"/>
  <c r="AO295" i="3"/>
  <c r="AQ40" i="3"/>
  <c r="AO40" i="3"/>
  <c r="AQ31" i="3"/>
  <c r="AO31" i="3"/>
  <c r="AQ12" i="3"/>
  <c r="AO12" i="3"/>
  <c r="AQ272" i="3"/>
  <c r="AO272" i="3"/>
  <c r="AQ290" i="3"/>
  <c r="AO290" i="3"/>
  <c r="AQ29" i="3"/>
  <c r="AO29" i="3"/>
  <c r="AQ86" i="3"/>
  <c r="AO86" i="3"/>
  <c r="AQ206" i="3"/>
  <c r="AO206" i="3"/>
  <c r="AQ215" i="3"/>
  <c r="AO215" i="3"/>
  <c r="AQ97" i="3"/>
  <c r="AO97" i="3"/>
  <c r="AQ297" i="3"/>
  <c r="AO297" i="3"/>
  <c r="AQ293" i="3"/>
  <c r="AO293" i="3"/>
  <c r="AQ35" i="3"/>
  <c r="AO35" i="3"/>
  <c r="AQ113" i="3"/>
  <c r="AO113" i="3"/>
  <c r="AQ182" i="3"/>
  <c r="AO182" i="3"/>
  <c r="AQ289" i="3"/>
  <c r="AO289" i="3"/>
  <c r="AQ13" i="3"/>
  <c r="AO13" i="3"/>
  <c r="AQ291" i="3"/>
  <c r="AO291" i="3"/>
  <c r="AQ30" i="3"/>
  <c r="AO30" i="3"/>
  <c r="AQ298" i="3"/>
  <c r="AO298" i="3"/>
  <c r="AQ131" i="3"/>
  <c r="AO131" i="3"/>
  <c r="AQ18" i="3"/>
  <c r="AO18" i="3"/>
  <c r="AO15" i="3"/>
  <c r="AQ15" i="3"/>
  <c r="AQ85" i="3"/>
  <c r="AO85" i="3"/>
  <c r="AQ175" i="3"/>
  <c r="AO175" i="3"/>
  <c r="AO226" i="3"/>
  <c r="AQ226" i="3"/>
  <c r="AQ183" i="3"/>
  <c r="AO183" i="3"/>
  <c r="AQ32" i="3"/>
  <c r="AO32" i="3"/>
  <c r="AO99" i="3"/>
  <c r="AQ99" i="3"/>
  <c r="AO234" i="3"/>
  <c r="AQ234" i="3"/>
  <c r="AQ191" i="3"/>
  <c r="AO191" i="3"/>
  <c r="AQ38" i="3"/>
  <c r="AO38" i="3"/>
  <c r="AQ84" i="3"/>
  <c r="AO84" i="3"/>
  <c r="AO46" i="3"/>
  <c r="AQ46" i="3"/>
  <c r="AQ233" i="3"/>
  <c r="AO233" i="3"/>
  <c r="AQ245" i="3"/>
  <c r="AO245" i="3"/>
  <c r="AQ74" i="3"/>
  <c r="AO74" i="3"/>
  <c r="AQ199" i="3"/>
  <c r="AO199" i="3"/>
  <c r="AQ75" i="3"/>
  <c r="AO75" i="3"/>
  <c r="AQ108" i="3"/>
  <c r="AO108" i="3"/>
  <c r="AO287" i="3"/>
  <c r="AQ287" i="3"/>
  <c r="AO111" i="3"/>
  <c r="AQ111" i="3"/>
  <c r="AQ225" i="3"/>
  <c r="AO225" i="3"/>
  <c r="AQ104" i="3"/>
  <c r="AO104" i="3"/>
  <c r="AQ173" i="3"/>
  <c r="AO173" i="3"/>
  <c r="AQ166" i="3"/>
  <c r="AO166" i="3"/>
  <c r="AQ178" i="3"/>
  <c r="AO178" i="3"/>
  <c r="AQ33" i="3"/>
  <c r="AO33" i="3"/>
  <c r="AQ77" i="3"/>
  <c r="AO77" i="3"/>
  <c r="AQ193" i="3"/>
  <c r="AO193" i="3"/>
  <c r="AQ244" i="3"/>
  <c r="AO244" i="3"/>
  <c r="AQ69" i="3"/>
  <c r="AO69" i="3"/>
  <c r="AQ88" i="3"/>
  <c r="AO88" i="3"/>
  <c r="AO163" i="3"/>
  <c r="AQ163" i="3"/>
  <c r="AQ200" i="3"/>
  <c r="AO200" i="3"/>
  <c r="AQ238" i="3"/>
  <c r="AO238" i="3"/>
  <c r="AQ223" i="3"/>
  <c r="AO223" i="3"/>
  <c r="AQ262" i="3"/>
  <c r="AO262" i="3"/>
  <c r="AQ87" i="3"/>
  <c r="AO87" i="3"/>
  <c r="AQ240" i="3"/>
  <c r="AO240" i="3"/>
  <c r="AQ283" i="3"/>
  <c r="AO283" i="3"/>
  <c r="AQ50" i="3"/>
  <c r="AO50" i="3"/>
  <c r="AQ176" i="3"/>
  <c r="AO176" i="3"/>
  <c r="AQ93" i="3"/>
  <c r="AO93" i="3"/>
  <c r="AQ192" i="3"/>
  <c r="AO192" i="3"/>
  <c r="AQ282" i="3"/>
  <c r="AO282" i="3"/>
  <c r="AQ134" i="3"/>
  <c r="AO134" i="3"/>
  <c r="AQ243" i="3"/>
  <c r="AO243" i="3"/>
  <c r="AO72" i="3"/>
  <c r="AQ72" i="3"/>
  <c r="AO256" i="3"/>
  <c r="AQ256" i="3"/>
  <c r="AQ239" i="3"/>
  <c r="AO239" i="3"/>
  <c r="AQ172" i="3"/>
  <c r="AO172" i="3"/>
  <c r="AQ181" i="3"/>
  <c r="AO181" i="3"/>
  <c r="AO218" i="3"/>
  <c r="AQ218" i="3"/>
  <c r="AO270" i="3"/>
  <c r="AQ270" i="3"/>
  <c r="AQ246" i="3"/>
  <c r="AO246" i="3"/>
  <c r="AQ102" i="3"/>
  <c r="AO102" i="3"/>
  <c r="AQ56" i="3"/>
  <c r="AO56" i="3"/>
  <c r="AO260" i="3"/>
  <c r="AQ260" i="3"/>
  <c r="AO179" i="3"/>
  <c r="AQ179" i="3"/>
  <c r="AQ81" i="3"/>
  <c r="AO81" i="3"/>
  <c r="AQ67" i="3"/>
  <c r="AO67" i="3"/>
  <c r="AO187" i="3"/>
  <c r="AQ187" i="3"/>
  <c r="AQ281" i="3"/>
  <c r="AO281" i="3"/>
  <c r="AQ39" i="3"/>
  <c r="AO39" i="3"/>
  <c r="AO95" i="3"/>
  <c r="AQ95" i="3"/>
  <c r="AQ54" i="3"/>
  <c r="AO54" i="3"/>
  <c r="AQ177" i="3"/>
  <c r="AO177" i="3"/>
  <c r="AQ228" i="3"/>
  <c r="AO228" i="3"/>
  <c r="AQ24" i="3"/>
  <c r="AO24" i="3"/>
  <c r="AO227" i="3"/>
  <c r="AQ227" i="3"/>
  <c r="AQ65" i="3"/>
  <c r="AO65" i="3"/>
  <c r="AQ185" i="3"/>
  <c r="AO185" i="3"/>
  <c r="AQ236" i="3"/>
  <c r="AO236" i="3"/>
  <c r="AQ90" i="3"/>
  <c r="AO90" i="3"/>
  <c r="AQ269" i="3"/>
  <c r="AO269" i="3"/>
  <c r="AQ132" i="3"/>
  <c r="AO132" i="3"/>
  <c r="AQ148" i="3"/>
  <c r="AO148" i="3"/>
  <c r="AQ263" i="3"/>
  <c r="AO263" i="3"/>
  <c r="AQ186" i="3"/>
  <c r="AO186" i="3"/>
  <c r="AQ135" i="3"/>
  <c r="AO135" i="3"/>
  <c r="AQ167" i="3"/>
  <c r="AO167" i="3"/>
  <c r="AQ58" i="3"/>
  <c r="AO58" i="3"/>
  <c r="AQ184" i="3"/>
  <c r="AO184" i="3"/>
  <c r="AQ286" i="3"/>
  <c r="AO286" i="3"/>
  <c r="P86" i="3"/>
  <c r="R86" i="3" s="1"/>
  <c r="P212" i="3"/>
  <c r="R212" i="3" s="1"/>
  <c r="P206" i="3"/>
  <c r="R206" i="3" s="1"/>
  <c r="P240" i="3"/>
  <c r="R240" i="3" s="1"/>
  <c r="P207" i="3"/>
  <c r="R207" i="3" s="1"/>
  <c r="P153" i="3"/>
  <c r="R153" i="3" s="1"/>
  <c r="P161" i="3"/>
  <c r="R161" i="3" s="1"/>
  <c r="P143" i="3"/>
  <c r="R143" i="3" s="1"/>
  <c r="P112" i="3"/>
  <c r="R112" i="3" s="1"/>
  <c r="P27" i="3"/>
  <c r="R27" i="3" s="1"/>
  <c r="P51" i="3"/>
  <c r="R51" i="3" s="1"/>
  <c r="P125" i="3"/>
  <c r="R125" i="3" s="1"/>
  <c r="P231" i="3"/>
  <c r="R231" i="3" s="1"/>
  <c r="P8" i="3"/>
  <c r="R8" i="3" s="1"/>
  <c r="P198" i="3"/>
  <c r="R198" i="3" s="1"/>
  <c r="P171" i="3"/>
  <c r="R171" i="3" s="1"/>
  <c r="P150" i="3"/>
  <c r="R150" i="3" s="1"/>
  <c r="P279" i="3"/>
  <c r="R279" i="3" s="1"/>
  <c r="P265" i="3"/>
  <c r="R265" i="3" s="1"/>
  <c r="P59" i="3"/>
  <c r="R59" i="3" s="1"/>
  <c r="P97" i="3"/>
  <c r="R97" i="3" s="1"/>
  <c r="P216" i="3"/>
  <c r="R216" i="3" s="1"/>
  <c r="P278" i="3"/>
  <c r="R278" i="3" s="1"/>
  <c r="P208" i="3"/>
  <c r="R208" i="3" s="1"/>
  <c r="P237" i="3"/>
  <c r="R237" i="3" s="1"/>
  <c r="P123" i="3"/>
  <c r="R123" i="3" s="1"/>
  <c r="P140" i="3"/>
  <c r="R140" i="3" s="1"/>
  <c r="P188" i="3"/>
  <c r="R188" i="3" s="1"/>
  <c r="P42" i="3"/>
  <c r="R42" i="3" s="1"/>
  <c r="P91" i="3"/>
  <c r="R91" i="3" s="1"/>
  <c r="P6" i="3"/>
  <c r="P98" i="3"/>
  <c r="R98" i="3" s="1"/>
  <c r="P241" i="3"/>
  <c r="R241" i="3" s="1"/>
  <c r="P259" i="3"/>
  <c r="R259" i="3" s="1"/>
  <c r="P53" i="3"/>
  <c r="R53" i="3" s="1"/>
  <c r="P122" i="3"/>
  <c r="R122" i="3" s="1"/>
  <c r="P128" i="3"/>
  <c r="R128" i="3" s="1"/>
  <c r="P254" i="3"/>
  <c r="P268" i="3"/>
  <c r="R268" i="3" s="1"/>
  <c r="P41" i="3"/>
  <c r="R41" i="3" s="1"/>
  <c r="P11" i="3"/>
  <c r="R11" i="3" s="1"/>
  <c r="P7" i="3"/>
  <c r="R7" i="3" s="1"/>
  <c r="P80" i="3"/>
  <c r="R80" i="3" s="1"/>
  <c r="P210" i="3"/>
  <c r="R210" i="3" s="1"/>
  <c r="P267" i="3"/>
  <c r="R267" i="3" s="1"/>
  <c r="P154" i="3"/>
  <c r="R154" i="3" s="1"/>
  <c r="P160" i="3"/>
  <c r="R160" i="3" s="1"/>
  <c r="P271" i="3"/>
  <c r="R271" i="3" s="1"/>
  <c r="P180" i="3"/>
  <c r="R180" i="3" s="1"/>
  <c r="P124" i="3"/>
  <c r="R124" i="3" s="1"/>
  <c r="P114" i="3"/>
  <c r="R114" i="3" s="1"/>
  <c r="P255" i="3"/>
  <c r="R255" i="3" s="1"/>
  <c r="P109" i="3"/>
  <c r="R109" i="3" s="1"/>
  <c r="P96" i="3"/>
  <c r="R96" i="3" s="1"/>
  <c r="P247" i="3"/>
  <c r="R247" i="3" s="1"/>
  <c r="P37" i="3"/>
  <c r="R37" i="3" s="1"/>
  <c r="P205" i="3"/>
  <c r="R205" i="3" s="1"/>
  <c r="P189" i="3"/>
  <c r="R189" i="3" s="1"/>
  <c r="P9" i="3"/>
  <c r="R9" i="3" s="1"/>
  <c r="P103" i="3"/>
  <c r="R103" i="3" s="1"/>
  <c r="P201" i="3"/>
  <c r="R201" i="3" s="1"/>
  <c r="P258" i="3"/>
  <c r="R258" i="3" s="1"/>
  <c r="P34" i="3"/>
  <c r="R34" i="3" s="1"/>
  <c r="P92" i="3"/>
  <c r="R92" i="3" s="1"/>
  <c r="P211" i="3"/>
  <c r="R211" i="3" s="1"/>
  <c r="P17" i="3"/>
  <c r="R17" i="3" s="1"/>
  <c r="P64" i="3"/>
  <c r="R64" i="3" s="1"/>
  <c r="P277" i="3"/>
  <c r="R277" i="3" s="1"/>
  <c r="P82" i="3"/>
  <c r="R82" i="3" s="1"/>
  <c r="P146" i="3"/>
  <c r="R146" i="3" s="1"/>
  <c r="P26" i="3"/>
  <c r="R26" i="3" s="1"/>
  <c r="P100" i="3"/>
  <c r="R100" i="3" s="1"/>
  <c r="P220" i="3"/>
  <c r="R220" i="3" s="1"/>
  <c r="P94" i="3"/>
  <c r="R94" i="3" s="1"/>
  <c r="P224" i="3"/>
  <c r="R224" i="3" s="1"/>
  <c r="P101" i="3"/>
  <c r="R101" i="3" s="1"/>
  <c r="P57" i="3"/>
  <c r="R57" i="3" s="1"/>
  <c r="P195" i="3"/>
  <c r="R195" i="3" s="1"/>
  <c r="P196" i="3"/>
  <c r="R196" i="3" s="1"/>
  <c r="P110" i="3"/>
  <c r="R110" i="3" s="1"/>
  <c r="P14" i="3"/>
  <c r="R14" i="3" s="1"/>
  <c r="P68" i="3"/>
  <c r="R68" i="3" s="1"/>
  <c r="P203" i="3"/>
  <c r="R203" i="3" s="1"/>
  <c r="P219" i="3"/>
  <c r="R219" i="3" s="1"/>
  <c r="P105" i="3"/>
  <c r="R105" i="3" s="1"/>
  <c r="P83" i="3"/>
  <c r="R83" i="3" s="1"/>
  <c r="P151" i="3"/>
  <c r="R151" i="3" s="1"/>
  <c r="P294" i="3"/>
  <c r="R294" i="3" s="1"/>
  <c r="P230" i="3"/>
  <c r="R230" i="3" s="1"/>
  <c r="P78" i="3"/>
  <c r="R78" i="3" s="1"/>
  <c r="P43" i="3"/>
  <c r="R43" i="3" s="1"/>
  <c r="P202" i="3"/>
  <c r="R202" i="3" s="1"/>
  <c r="P213" i="3"/>
  <c r="R213" i="3" s="1"/>
  <c r="P223" i="3"/>
  <c r="R223" i="3" s="1"/>
  <c r="P262" i="3"/>
  <c r="R262" i="3" s="1"/>
  <c r="P47" i="3"/>
  <c r="R47" i="3" s="1"/>
  <c r="P158" i="3"/>
  <c r="R158" i="3" s="1"/>
  <c r="P215" i="3"/>
  <c r="R215" i="3" s="1"/>
  <c r="P169" i="3"/>
  <c r="R169" i="3" s="1"/>
  <c r="P52" i="3"/>
  <c r="R52" i="3" s="1"/>
  <c r="P194" i="3"/>
  <c r="R194" i="3" s="1"/>
  <c r="P10" i="3"/>
  <c r="R10" i="3" s="1"/>
  <c r="P164" i="3"/>
  <c r="R164" i="3" s="1"/>
  <c r="P280" i="3"/>
  <c r="R280" i="3" s="1"/>
  <c r="P292" i="3"/>
  <c r="R292" i="3" s="1"/>
  <c r="P22" i="3"/>
  <c r="R22" i="3" s="1"/>
  <c r="P229" i="3"/>
  <c r="R229" i="3" s="1"/>
  <c r="P44" i="3"/>
  <c r="R44" i="3" s="1"/>
  <c r="P242" i="3"/>
  <c r="R242" i="3" s="1"/>
  <c r="P266" i="3"/>
  <c r="R266" i="3" s="1"/>
  <c r="P20" i="3"/>
  <c r="R20" i="3" s="1"/>
  <c r="P222" i="3"/>
  <c r="R222" i="3" s="1"/>
  <c r="P156" i="3"/>
  <c r="R156" i="3" s="1"/>
  <c r="P40" i="3"/>
  <c r="R40" i="3" s="1"/>
  <c r="P290" i="3"/>
  <c r="R290" i="3" s="1"/>
  <c r="P297" i="3"/>
  <c r="R297" i="3" s="1"/>
  <c r="P50" i="3"/>
  <c r="R50" i="3" s="1"/>
  <c r="P29" i="3"/>
  <c r="R29" i="3" s="1"/>
  <c r="P293" i="3"/>
  <c r="R293" i="3" s="1"/>
  <c r="P176" i="3"/>
  <c r="R176" i="3" s="1"/>
  <c r="P35" i="3"/>
  <c r="R35" i="3" s="1"/>
  <c r="P93" i="3"/>
  <c r="R93" i="3" s="1"/>
  <c r="P113" i="3"/>
  <c r="R113" i="3" s="1"/>
  <c r="P192" i="3"/>
  <c r="R192" i="3" s="1"/>
  <c r="P182" i="3"/>
  <c r="R182" i="3" s="1"/>
  <c r="P282" i="3"/>
  <c r="R282" i="3" s="1"/>
  <c r="P289" i="3"/>
  <c r="R289" i="3" s="1"/>
  <c r="P134" i="3"/>
  <c r="R134" i="3" s="1"/>
  <c r="P13" i="3"/>
  <c r="R13" i="3" s="1"/>
  <c r="P243" i="3"/>
  <c r="R243" i="3" s="1"/>
  <c r="P291" i="3"/>
  <c r="R291" i="3" s="1"/>
  <c r="P72" i="3"/>
  <c r="R72" i="3" s="1"/>
  <c r="P30" i="3"/>
  <c r="R30" i="3" s="1"/>
  <c r="P256" i="3"/>
  <c r="R256" i="3" s="1"/>
  <c r="P298" i="3"/>
  <c r="R298" i="3" s="1"/>
  <c r="P239" i="3"/>
  <c r="R239" i="3" s="1"/>
  <c r="P172" i="3"/>
  <c r="R172" i="3" s="1"/>
  <c r="P131" i="3"/>
  <c r="R131" i="3" s="1"/>
  <c r="P181" i="3"/>
  <c r="R181" i="3" s="1"/>
  <c r="P18" i="3"/>
  <c r="R18" i="3" s="1"/>
  <c r="P15" i="3"/>
  <c r="R15" i="3" s="1"/>
  <c r="P85" i="3"/>
  <c r="R85" i="3" s="1"/>
  <c r="P218" i="3"/>
  <c r="R218" i="3" s="1"/>
  <c r="P175" i="3"/>
  <c r="R175" i="3" s="1"/>
  <c r="P197" i="3"/>
  <c r="R197" i="3" s="1"/>
  <c r="P204" i="3"/>
  <c r="R204" i="3" s="1"/>
  <c r="P115" i="3"/>
  <c r="R115" i="3" s="1"/>
  <c r="P137" i="3"/>
  <c r="R137" i="3" s="1"/>
  <c r="P209" i="3"/>
  <c r="R209" i="3" s="1"/>
  <c r="P89" i="3"/>
  <c r="R89" i="3" s="1"/>
  <c r="P221" i="3"/>
  <c r="R221" i="3" s="1"/>
  <c r="P217" i="3"/>
  <c r="R217" i="3" s="1"/>
  <c r="P25" i="3"/>
  <c r="R25" i="3" s="1"/>
  <c r="P296" i="3"/>
  <c r="R296" i="3" s="1"/>
  <c r="P62" i="3"/>
  <c r="R62" i="3" s="1"/>
  <c r="P214" i="3"/>
  <c r="R214" i="3" s="1"/>
  <c r="P141" i="3"/>
  <c r="R141" i="3" s="1"/>
  <c r="P107" i="3"/>
  <c r="R107" i="3" s="1"/>
  <c r="P48" i="3"/>
  <c r="R48" i="3" s="1"/>
  <c r="P272" i="3"/>
  <c r="R272" i="3" s="1"/>
  <c r="P283" i="3"/>
  <c r="R283" i="3" s="1"/>
  <c r="P226" i="3"/>
  <c r="R226" i="3" s="1"/>
  <c r="P183" i="3"/>
  <c r="R183" i="3" s="1"/>
  <c r="P32" i="3"/>
  <c r="R32" i="3" s="1"/>
  <c r="P99" i="3"/>
  <c r="R99" i="3" s="1"/>
  <c r="P234" i="3"/>
  <c r="R234" i="3" s="1"/>
  <c r="P191" i="3"/>
  <c r="R191" i="3" s="1"/>
  <c r="P38" i="3"/>
  <c r="R38" i="3" s="1"/>
  <c r="P84" i="3"/>
  <c r="R84" i="3" s="1"/>
  <c r="P46" i="3"/>
  <c r="R46" i="3" s="1"/>
  <c r="P233" i="3"/>
  <c r="R233" i="3" s="1"/>
  <c r="P245" i="3"/>
  <c r="R245" i="3" s="1"/>
  <c r="P74" i="3"/>
  <c r="R74" i="3" s="1"/>
  <c r="P199" i="3"/>
  <c r="R199" i="3" s="1"/>
  <c r="P75" i="3"/>
  <c r="R75" i="3" s="1"/>
  <c r="P108" i="3"/>
  <c r="R108" i="3" s="1"/>
  <c r="P287" i="3"/>
  <c r="R287" i="3" s="1"/>
  <c r="P111" i="3"/>
  <c r="R111" i="3" s="1"/>
  <c r="P225" i="3"/>
  <c r="R225" i="3" s="1"/>
  <c r="P104" i="3"/>
  <c r="R104" i="3" s="1"/>
  <c r="P121" i="3"/>
  <c r="P173" i="3"/>
  <c r="R173" i="3" s="1"/>
  <c r="P166" i="3"/>
  <c r="R166" i="3" s="1"/>
  <c r="P178" i="3"/>
  <c r="R178" i="3" s="1"/>
  <c r="P33" i="3"/>
  <c r="R33" i="3" s="1"/>
  <c r="P77" i="3"/>
  <c r="R77" i="3" s="1"/>
  <c r="P193" i="3"/>
  <c r="R193" i="3" s="1"/>
  <c r="P244" i="3"/>
  <c r="R244" i="3" s="1"/>
  <c r="P69" i="3"/>
  <c r="R69" i="3" s="1"/>
  <c r="P88" i="3"/>
  <c r="R88" i="3" s="1"/>
  <c r="P163" i="3"/>
  <c r="R163" i="3" s="1"/>
  <c r="P200" i="3"/>
  <c r="R200" i="3" s="1"/>
  <c r="P238" i="3"/>
  <c r="R238" i="3" s="1"/>
  <c r="P87" i="3"/>
  <c r="R87" i="3" s="1"/>
  <c r="P127" i="3"/>
  <c r="R127" i="3" s="1"/>
  <c r="P138" i="3"/>
  <c r="R138" i="3" s="1"/>
  <c r="P157" i="3"/>
  <c r="R157" i="3" s="1"/>
  <c r="P16" i="3"/>
  <c r="R16" i="3" s="1"/>
  <c r="P174" i="3"/>
  <c r="R174" i="3" s="1"/>
  <c r="P235" i="3"/>
  <c r="R235" i="3" s="1"/>
  <c r="P190" i="3"/>
  <c r="R190" i="3" s="1"/>
  <c r="P106" i="3"/>
  <c r="R106" i="3" s="1"/>
  <c r="P23" i="3"/>
  <c r="R23" i="3" s="1"/>
  <c r="P28" i="3"/>
  <c r="R28" i="3" s="1"/>
  <c r="P147" i="3"/>
  <c r="R147" i="3" s="1"/>
  <c r="P71" i="3"/>
  <c r="R71" i="3" s="1"/>
  <c r="P232" i="3"/>
  <c r="R232" i="3" s="1"/>
  <c r="P21" i="3"/>
  <c r="R21" i="3" s="1"/>
  <c r="P129" i="3"/>
  <c r="R129" i="3" s="1"/>
  <c r="P144" i="3"/>
  <c r="R144" i="3" s="1"/>
  <c r="P276" i="3"/>
  <c r="P63" i="3"/>
  <c r="R63" i="3" s="1"/>
  <c r="P295" i="3"/>
  <c r="R295" i="3" s="1"/>
  <c r="P31" i="3"/>
  <c r="R31" i="3" s="1"/>
  <c r="P12" i="3"/>
  <c r="R12" i="3" s="1"/>
  <c r="P270" i="3"/>
  <c r="R270" i="3" s="1"/>
  <c r="P246" i="3"/>
  <c r="R246" i="3" s="1"/>
  <c r="P102" i="3"/>
  <c r="R102" i="3" s="1"/>
  <c r="P56" i="3"/>
  <c r="R56" i="3" s="1"/>
  <c r="P260" i="3"/>
  <c r="R260" i="3" s="1"/>
  <c r="P179" i="3"/>
  <c r="R179" i="3" s="1"/>
  <c r="P81" i="3"/>
  <c r="R81" i="3" s="1"/>
  <c r="P67" i="3"/>
  <c r="R67" i="3" s="1"/>
  <c r="P187" i="3"/>
  <c r="R187" i="3" s="1"/>
  <c r="P281" i="3"/>
  <c r="R281" i="3" s="1"/>
  <c r="P39" i="3"/>
  <c r="R39" i="3" s="1"/>
  <c r="P95" i="3"/>
  <c r="R95" i="3" s="1"/>
  <c r="P54" i="3"/>
  <c r="R54" i="3" s="1"/>
  <c r="P177" i="3"/>
  <c r="R177" i="3" s="1"/>
  <c r="P228" i="3"/>
  <c r="R228" i="3" s="1"/>
  <c r="P24" i="3"/>
  <c r="R24" i="3" s="1"/>
  <c r="P227" i="3"/>
  <c r="R227" i="3" s="1"/>
  <c r="P65" i="3"/>
  <c r="R65" i="3" s="1"/>
  <c r="P185" i="3"/>
  <c r="R185" i="3" s="1"/>
  <c r="P236" i="3"/>
  <c r="R236" i="3" s="1"/>
  <c r="P90" i="3"/>
  <c r="R90" i="3" s="1"/>
  <c r="P269" i="3"/>
  <c r="R269" i="3" s="1"/>
  <c r="P132" i="3"/>
  <c r="R132" i="3" s="1"/>
  <c r="P148" i="3"/>
  <c r="R148" i="3" s="1"/>
  <c r="P263" i="3"/>
  <c r="R263" i="3" s="1"/>
  <c r="P186" i="3"/>
  <c r="R186" i="3" s="1"/>
  <c r="P135" i="3"/>
  <c r="R135" i="3" s="1"/>
  <c r="P167" i="3"/>
  <c r="R167" i="3" s="1"/>
  <c r="P58" i="3"/>
  <c r="R58" i="3" s="1"/>
  <c r="P184" i="3"/>
  <c r="R184" i="3" s="1"/>
  <c r="P286" i="3"/>
  <c r="R286" i="3" s="1"/>
  <c r="G37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AO284" i="3" l="1"/>
  <c r="AQ284" i="3"/>
  <c r="AR248" i="3"/>
  <c r="AS248" i="3" s="1"/>
  <c r="AP248" i="3"/>
  <c r="AO249" i="3"/>
  <c r="AQ249" i="3"/>
  <c r="G258" i="5"/>
  <c r="F250" i="3"/>
  <c r="AS60" i="3"/>
  <c r="AR117" i="3"/>
  <c r="AS117" i="3" s="1"/>
  <c r="AP117" i="3"/>
  <c r="E68" i="5"/>
  <c r="G68" i="5" s="1"/>
  <c r="E125" i="5"/>
  <c r="AC168" i="3"/>
  <c r="AC169" i="3" s="1"/>
  <c r="AC170" i="3" s="1"/>
  <c r="AC171" i="3" s="1"/>
  <c r="AC172" i="3" s="1"/>
  <c r="AC173" i="3" s="1"/>
  <c r="AC174" i="3" s="1"/>
  <c r="AC175" i="3" s="1"/>
  <c r="AC176" i="3" s="1"/>
  <c r="AC177" i="3" s="1"/>
  <c r="AC178" i="3" s="1"/>
  <c r="AC179" i="3" s="1"/>
  <c r="AC180" i="3" s="1"/>
  <c r="AC181" i="3" s="1"/>
  <c r="AC182" i="3" s="1"/>
  <c r="AC183" i="3" s="1"/>
  <c r="AC184" i="3" s="1"/>
  <c r="AC185" i="3" s="1"/>
  <c r="AC186" i="3" s="1"/>
  <c r="AC187" i="3" s="1"/>
  <c r="AC188" i="3" s="1"/>
  <c r="AC189" i="3" s="1"/>
  <c r="AC190" i="3" s="1"/>
  <c r="AC191" i="3" s="1"/>
  <c r="AC192" i="3" s="1"/>
  <c r="AC193" i="3" s="1"/>
  <c r="AC194" i="3" s="1"/>
  <c r="AC195" i="3" s="1"/>
  <c r="AC196" i="3" s="1"/>
  <c r="AC197" i="3" s="1"/>
  <c r="AC198" i="3" s="1"/>
  <c r="AC199" i="3" s="1"/>
  <c r="AC200" i="3" s="1"/>
  <c r="AC201" i="3" s="1"/>
  <c r="AC202" i="3" s="1"/>
  <c r="AC203" i="3" s="1"/>
  <c r="AC204" i="3" s="1"/>
  <c r="AC205" i="3" s="1"/>
  <c r="AC206" i="3" s="1"/>
  <c r="AC207" i="3" s="1"/>
  <c r="AC208" i="3" s="1"/>
  <c r="AC209" i="3" s="1"/>
  <c r="AC210" i="3" s="1"/>
  <c r="AC211" i="3" s="1"/>
  <c r="AC212" i="3" s="1"/>
  <c r="AC213" i="3" s="1"/>
  <c r="AC214" i="3" s="1"/>
  <c r="AC215" i="3" s="1"/>
  <c r="AC216" i="3" s="1"/>
  <c r="AC217" i="3" s="1"/>
  <c r="AC218" i="3" s="1"/>
  <c r="AC219" i="3" s="1"/>
  <c r="AC220" i="3" s="1"/>
  <c r="AC221" i="3" s="1"/>
  <c r="AC222" i="3" s="1"/>
  <c r="AC223" i="3" s="1"/>
  <c r="AC224" i="3" s="1"/>
  <c r="AC225" i="3" s="1"/>
  <c r="AC226" i="3" s="1"/>
  <c r="AC227" i="3" s="1"/>
  <c r="AC228" i="3" s="1"/>
  <c r="AC229" i="3" s="1"/>
  <c r="AC230" i="3" s="1"/>
  <c r="AC231" i="3" s="1"/>
  <c r="AC232" i="3" s="1"/>
  <c r="AC233" i="3" s="1"/>
  <c r="AC234" i="3" s="1"/>
  <c r="AC235" i="3" s="1"/>
  <c r="AC236" i="3" s="1"/>
  <c r="AC237" i="3" s="1"/>
  <c r="AC238" i="3" s="1"/>
  <c r="AC239" i="3" s="1"/>
  <c r="AC240" i="3" s="1"/>
  <c r="AC241" i="3" s="1"/>
  <c r="AC242" i="3" s="1"/>
  <c r="AC243" i="3" s="1"/>
  <c r="AC244" i="3" s="1"/>
  <c r="AC245" i="3" s="1"/>
  <c r="AC246" i="3" s="1"/>
  <c r="AC247" i="3" s="1"/>
  <c r="AC248" i="3" s="1"/>
  <c r="AC249" i="3" s="1"/>
  <c r="AC254" i="3" s="1"/>
  <c r="AC255" i="3" s="1"/>
  <c r="AC256" i="3" s="1"/>
  <c r="AC257" i="3" s="1"/>
  <c r="AC258" i="3" s="1"/>
  <c r="AC259" i="3" s="1"/>
  <c r="AC260" i="3" s="1"/>
  <c r="AC261" i="3" s="1"/>
  <c r="AC262" i="3" s="1"/>
  <c r="AC263" i="3" s="1"/>
  <c r="AC264" i="3" s="1"/>
  <c r="AC265" i="3" s="1"/>
  <c r="AC266" i="3" s="1"/>
  <c r="AC267" i="3" s="1"/>
  <c r="AC268" i="3" s="1"/>
  <c r="AC269" i="3" s="1"/>
  <c r="AC270" i="3" s="1"/>
  <c r="AC271" i="3" s="1"/>
  <c r="AC272" i="3" s="1"/>
  <c r="AC276" i="3" s="1"/>
  <c r="AC277" i="3" s="1"/>
  <c r="AC278" i="3" s="1"/>
  <c r="AC279" i="3" s="1"/>
  <c r="AC280" i="3" s="1"/>
  <c r="AC281" i="3" s="1"/>
  <c r="AC282" i="3" s="1"/>
  <c r="AC283" i="3" s="1"/>
  <c r="AC284" i="3" s="1"/>
  <c r="AC285" i="3" s="1"/>
  <c r="AC286" i="3" s="1"/>
  <c r="AC287" i="3" s="1"/>
  <c r="AC288" i="3" s="1"/>
  <c r="AC289" i="3" s="1"/>
  <c r="AC290" i="3" s="1"/>
  <c r="AC291" i="3" s="1"/>
  <c r="AC292" i="3" s="1"/>
  <c r="AC293" i="3" s="1"/>
  <c r="AC294" i="3" s="1"/>
  <c r="AC295" i="3" s="1"/>
  <c r="AC296" i="3" s="1"/>
  <c r="AC297" i="3" s="1"/>
  <c r="AC298" i="3" s="1"/>
  <c r="AO121" i="3"/>
  <c r="AR121" i="3" s="1"/>
  <c r="AS121" i="3" s="1"/>
  <c r="AO6" i="3"/>
  <c r="AP6" i="3" s="1"/>
  <c r="AP116" i="3"/>
  <c r="AR116" i="3"/>
  <c r="AS116" i="3" s="1"/>
  <c r="D5" i="5"/>
  <c r="E5" i="5" s="1"/>
  <c r="AQ170" i="3"/>
  <c r="AO170" i="3"/>
  <c r="P3" i="3" a="1"/>
  <c r="P3" i="3" s="1"/>
  <c r="R3" i="3" s="1"/>
  <c r="P274" i="3" a="1"/>
  <c r="P274" i="3" s="1"/>
  <c r="R274" i="3" s="1"/>
  <c r="P252" i="3" a="1"/>
  <c r="P252" i="3" s="1"/>
  <c r="R252" i="3" s="1"/>
  <c r="P119" i="3" a="1"/>
  <c r="P119" i="3" s="1"/>
  <c r="R119" i="3" s="1"/>
  <c r="AR167" i="3"/>
  <c r="AS167" i="3" s="1"/>
  <c r="AP167" i="3"/>
  <c r="AR148" i="3"/>
  <c r="AS148" i="3" s="1"/>
  <c r="AP148" i="3"/>
  <c r="AR236" i="3"/>
  <c r="AS236" i="3" s="1"/>
  <c r="AP236" i="3"/>
  <c r="AR24" i="3"/>
  <c r="AS24" i="3" s="1"/>
  <c r="AP24" i="3"/>
  <c r="AR67" i="3"/>
  <c r="AS67" i="3" s="1"/>
  <c r="AP67" i="3"/>
  <c r="AR239" i="3"/>
  <c r="AS239" i="3" s="1"/>
  <c r="AP239" i="3"/>
  <c r="AR134" i="3"/>
  <c r="AS134" i="3" s="1"/>
  <c r="AP134" i="3"/>
  <c r="AP176" i="3"/>
  <c r="AR176" i="3"/>
  <c r="AS176" i="3" s="1"/>
  <c r="AR240" i="3"/>
  <c r="AS240" i="3" s="1"/>
  <c r="AP240" i="3"/>
  <c r="AR238" i="3"/>
  <c r="AS238" i="3" s="1"/>
  <c r="AP238" i="3"/>
  <c r="AR69" i="3"/>
  <c r="AS69" i="3" s="1"/>
  <c r="AP69" i="3"/>
  <c r="AR33" i="3"/>
  <c r="AS33" i="3" s="1"/>
  <c r="AP33" i="3"/>
  <c r="AR74" i="3"/>
  <c r="AS74" i="3" s="1"/>
  <c r="AP74" i="3"/>
  <c r="AR84" i="3"/>
  <c r="AS84" i="3" s="1"/>
  <c r="AP84" i="3"/>
  <c r="AP175" i="3"/>
  <c r="AR175" i="3"/>
  <c r="AS175" i="3" s="1"/>
  <c r="AR131" i="3"/>
  <c r="AS131" i="3" s="1"/>
  <c r="AP131" i="3"/>
  <c r="AR291" i="3"/>
  <c r="AS291" i="3" s="1"/>
  <c r="AP291" i="3"/>
  <c r="AR113" i="3"/>
  <c r="AS113" i="3" s="1"/>
  <c r="AP113" i="3"/>
  <c r="AR97" i="3"/>
  <c r="AS97" i="3" s="1"/>
  <c r="AP97" i="3"/>
  <c r="AR12" i="3"/>
  <c r="AS12" i="3" s="1"/>
  <c r="AP12" i="3"/>
  <c r="AR48" i="3"/>
  <c r="AS48" i="3" s="1"/>
  <c r="AP48" i="3"/>
  <c r="AP222" i="3"/>
  <c r="AR222" i="3"/>
  <c r="AS222" i="3" s="1"/>
  <c r="AR20" i="3"/>
  <c r="AS20" i="3" s="1"/>
  <c r="AP20" i="3"/>
  <c r="AR62" i="3"/>
  <c r="AS62" i="3" s="1"/>
  <c r="AP62" i="3"/>
  <c r="AR232" i="3"/>
  <c r="AS232" i="3" s="1"/>
  <c r="AP232" i="3"/>
  <c r="AR229" i="3"/>
  <c r="AS229" i="3" s="1"/>
  <c r="AP229" i="3"/>
  <c r="AR221" i="3"/>
  <c r="AS221" i="3" s="1"/>
  <c r="AP221" i="3"/>
  <c r="AR180" i="3"/>
  <c r="AS180" i="3" s="1"/>
  <c r="AP180" i="3"/>
  <c r="AR41" i="3"/>
  <c r="AS41" i="3" s="1"/>
  <c r="AP41" i="3"/>
  <c r="AP241" i="3"/>
  <c r="AR241" i="3"/>
  <c r="AS241" i="3" s="1"/>
  <c r="AR208" i="3"/>
  <c r="AS208" i="3" s="1"/>
  <c r="AP208" i="3"/>
  <c r="AR212" i="3"/>
  <c r="AS212" i="3" s="1"/>
  <c r="AP212" i="3"/>
  <c r="AR151" i="3"/>
  <c r="AS151" i="3" s="1"/>
  <c r="AP151" i="3"/>
  <c r="AR219" i="3"/>
  <c r="AS219" i="3" s="1"/>
  <c r="AP219" i="3"/>
  <c r="AR110" i="3"/>
  <c r="AS110" i="3" s="1"/>
  <c r="AP110" i="3"/>
  <c r="AR101" i="3"/>
  <c r="AS101" i="3" s="1"/>
  <c r="AP101" i="3"/>
  <c r="AR100" i="3"/>
  <c r="AS100" i="3" s="1"/>
  <c r="AP100" i="3"/>
  <c r="AR277" i="3"/>
  <c r="AS277" i="3" s="1"/>
  <c r="AP277" i="3"/>
  <c r="AR11" i="3"/>
  <c r="AS11" i="3" s="1"/>
  <c r="AP11" i="3"/>
  <c r="AR237" i="3"/>
  <c r="AS237" i="3" s="1"/>
  <c r="AP237" i="3"/>
  <c r="AP255" i="3"/>
  <c r="AR255" i="3"/>
  <c r="AS255" i="3" s="1"/>
  <c r="AR150" i="3"/>
  <c r="AS150" i="3" s="1"/>
  <c r="AP150" i="3"/>
  <c r="AR198" i="3"/>
  <c r="AS198" i="3" s="1"/>
  <c r="AP198" i="3"/>
  <c r="AP209" i="3"/>
  <c r="AR209" i="3"/>
  <c r="AS209" i="3" s="1"/>
  <c r="AR204" i="3"/>
  <c r="AS204" i="3" s="1"/>
  <c r="AP204" i="3"/>
  <c r="AP197" i="3"/>
  <c r="AR197" i="3"/>
  <c r="AS197" i="3" s="1"/>
  <c r="AR10" i="3"/>
  <c r="AS10" i="3" s="1"/>
  <c r="AP10" i="3"/>
  <c r="AR161" i="3"/>
  <c r="AS161" i="3" s="1"/>
  <c r="AP161" i="3"/>
  <c r="AR247" i="3"/>
  <c r="AS247" i="3" s="1"/>
  <c r="AP247" i="3"/>
  <c r="AR96" i="3"/>
  <c r="AS96" i="3" s="1"/>
  <c r="AP96" i="3"/>
  <c r="AR95" i="3"/>
  <c r="AS95" i="3" s="1"/>
  <c r="AP95" i="3"/>
  <c r="AR270" i="3"/>
  <c r="AS270" i="3" s="1"/>
  <c r="AP270" i="3"/>
  <c r="AP287" i="3"/>
  <c r="AR287" i="3"/>
  <c r="AS287" i="3" s="1"/>
  <c r="AR99" i="3"/>
  <c r="AS99" i="3" s="1"/>
  <c r="AP99" i="3"/>
  <c r="AR43" i="3"/>
  <c r="AS43" i="3" s="1"/>
  <c r="AP43" i="3"/>
  <c r="AR271" i="3"/>
  <c r="AS271" i="3" s="1"/>
  <c r="AP271" i="3"/>
  <c r="AP98" i="3"/>
  <c r="AR98" i="3"/>
  <c r="AS98" i="3" s="1"/>
  <c r="AR137" i="3"/>
  <c r="AS137" i="3" s="1"/>
  <c r="AP137" i="3"/>
  <c r="AR115" i="3"/>
  <c r="AS115" i="3" s="1"/>
  <c r="AP115" i="3"/>
  <c r="AR185" i="3"/>
  <c r="AS185" i="3" s="1"/>
  <c r="AP185" i="3"/>
  <c r="AR81" i="3"/>
  <c r="AS81" i="3" s="1"/>
  <c r="AP81" i="3"/>
  <c r="AR50" i="3"/>
  <c r="AS50" i="3" s="1"/>
  <c r="AP50" i="3"/>
  <c r="AR178" i="3"/>
  <c r="AS178" i="3" s="1"/>
  <c r="AP178" i="3"/>
  <c r="AR108" i="3"/>
  <c r="AS108" i="3" s="1"/>
  <c r="AP108" i="3"/>
  <c r="AP38" i="3"/>
  <c r="AR38" i="3"/>
  <c r="AS38" i="3" s="1"/>
  <c r="AP13" i="3"/>
  <c r="AR13" i="3"/>
  <c r="AS13" i="3" s="1"/>
  <c r="AR215" i="3"/>
  <c r="AS215" i="3" s="1"/>
  <c r="AP215" i="3"/>
  <c r="AR31" i="3"/>
  <c r="AS31" i="3" s="1"/>
  <c r="AP31" i="3"/>
  <c r="AR276" i="3"/>
  <c r="AS276" i="3" s="1"/>
  <c r="AP276" i="3"/>
  <c r="AP214" i="3"/>
  <c r="AR214" i="3"/>
  <c r="AS214" i="3" s="1"/>
  <c r="AR44" i="3"/>
  <c r="AS44" i="3" s="1"/>
  <c r="AP44" i="3"/>
  <c r="AR217" i="3"/>
  <c r="AS217" i="3" s="1"/>
  <c r="AP217" i="3"/>
  <c r="AR28" i="3"/>
  <c r="AS28" i="3" s="1"/>
  <c r="AP28" i="3"/>
  <c r="AP254" i="3"/>
  <c r="AR254" i="3"/>
  <c r="AS254" i="3" s="1"/>
  <c r="AR216" i="3"/>
  <c r="AS216" i="3" s="1"/>
  <c r="AP216" i="3"/>
  <c r="AP124" i="3"/>
  <c r="AR124" i="3"/>
  <c r="AS124" i="3" s="1"/>
  <c r="AR78" i="3"/>
  <c r="AS78" i="3" s="1"/>
  <c r="AP78" i="3"/>
  <c r="AR83" i="3"/>
  <c r="AS83" i="3" s="1"/>
  <c r="AP83" i="3"/>
  <c r="AR268" i="3"/>
  <c r="AS268" i="3" s="1"/>
  <c r="AP268" i="3"/>
  <c r="AP91" i="3"/>
  <c r="AR91" i="3"/>
  <c r="AS91" i="3" s="1"/>
  <c r="AR278" i="3"/>
  <c r="AS278" i="3" s="1"/>
  <c r="AP278" i="3"/>
  <c r="AR23" i="3"/>
  <c r="AS23" i="3" s="1"/>
  <c r="AP23" i="3"/>
  <c r="AR190" i="3"/>
  <c r="AS190" i="3" s="1"/>
  <c r="AP190" i="3"/>
  <c r="AR125" i="3"/>
  <c r="AS125" i="3" s="1"/>
  <c r="AP125" i="3"/>
  <c r="AR112" i="3"/>
  <c r="AS112" i="3" s="1"/>
  <c r="AP112" i="3"/>
  <c r="AP157" i="3"/>
  <c r="AR157" i="3"/>
  <c r="AS157" i="3" s="1"/>
  <c r="AP37" i="3"/>
  <c r="AR37" i="3"/>
  <c r="AS37" i="3" s="1"/>
  <c r="AR169" i="3"/>
  <c r="AS169" i="3" s="1"/>
  <c r="AP169" i="3"/>
  <c r="AR109" i="3"/>
  <c r="AS109" i="3" s="1"/>
  <c r="AP109" i="3"/>
  <c r="R6" i="3"/>
  <c r="AR218" i="3"/>
  <c r="AS218" i="3" s="1"/>
  <c r="AP218" i="3"/>
  <c r="AP256" i="3"/>
  <c r="AR256" i="3"/>
  <c r="AS256" i="3" s="1"/>
  <c r="AR242" i="3"/>
  <c r="AS242" i="3" s="1"/>
  <c r="AP242" i="3"/>
  <c r="AR160" i="3"/>
  <c r="AS160" i="3" s="1"/>
  <c r="AP160" i="3"/>
  <c r="AR203" i="3"/>
  <c r="AS203" i="3" s="1"/>
  <c r="AP203" i="3"/>
  <c r="AR196" i="3"/>
  <c r="AS196" i="3" s="1"/>
  <c r="AP196" i="3"/>
  <c r="AP114" i="3"/>
  <c r="AR114" i="3"/>
  <c r="AS114" i="3" s="1"/>
  <c r="AR103" i="3"/>
  <c r="AS103" i="3" s="1"/>
  <c r="AP103" i="3"/>
  <c r="AR292" i="3"/>
  <c r="AS292" i="3" s="1"/>
  <c r="AP292" i="3"/>
  <c r="AR51" i="3"/>
  <c r="AS51" i="3" s="1"/>
  <c r="AP51" i="3"/>
  <c r="AP164" i="3"/>
  <c r="AR164" i="3"/>
  <c r="AS164" i="3" s="1"/>
  <c r="AR184" i="3"/>
  <c r="AS184" i="3" s="1"/>
  <c r="AP184" i="3"/>
  <c r="AR186" i="3"/>
  <c r="AS186" i="3" s="1"/>
  <c r="AP186" i="3"/>
  <c r="AR269" i="3"/>
  <c r="AS269" i="3" s="1"/>
  <c r="AP269" i="3"/>
  <c r="AP65" i="3"/>
  <c r="AR65" i="3"/>
  <c r="AS65" i="3" s="1"/>
  <c r="AR177" i="3"/>
  <c r="AS177" i="3" s="1"/>
  <c r="AP177" i="3"/>
  <c r="AR281" i="3"/>
  <c r="AS281" i="3" s="1"/>
  <c r="AP281" i="3"/>
  <c r="AR102" i="3"/>
  <c r="AS102" i="3" s="1"/>
  <c r="AP102" i="3"/>
  <c r="AR181" i="3"/>
  <c r="AS181" i="3" s="1"/>
  <c r="AP181" i="3"/>
  <c r="AR192" i="3"/>
  <c r="AS192" i="3" s="1"/>
  <c r="AP192" i="3"/>
  <c r="AR283" i="3"/>
  <c r="AS283" i="3" s="1"/>
  <c r="AP283" i="3"/>
  <c r="AP262" i="3"/>
  <c r="AR262" i="3"/>
  <c r="AS262" i="3" s="1"/>
  <c r="AR193" i="3"/>
  <c r="AS193" i="3" s="1"/>
  <c r="AP193" i="3"/>
  <c r="AR166" i="3"/>
  <c r="AS166" i="3" s="1"/>
  <c r="AP166" i="3"/>
  <c r="AR225" i="3"/>
  <c r="AS225" i="3" s="1"/>
  <c r="AP225" i="3"/>
  <c r="AR75" i="3"/>
  <c r="AS75" i="3" s="1"/>
  <c r="AP75" i="3"/>
  <c r="AP233" i="3"/>
  <c r="AR233" i="3"/>
  <c r="AS233" i="3" s="1"/>
  <c r="AP191" i="3"/>
  <c r="AR191" i="3"/>
  <c r="AS191" i="3" s="1"/>
  <c r="AP183" i="3"/>
  <c r="AR183" i="3"/>
  <c r="AS183" i="3" s="1"/>
  <c r="AP298" i="3"/>
  <c r="AR298" i="3"/>
  <c r="AS298" i="3" s="1"/>
  <c r="AR289" i="3"/>
  <c r="AS289" i="3" s="1"/>
  <c r="AP289" i="3"/>
  <c r="AP293" i="3"/>
  <c r="AR293" i="3"/>
  <c r="AS293" i="3" s="1"/>
  <c r="AR206" i="3"/>
  <c r="AS206" i="3" s="1"/>
  <c r="AP206" i="3"/>
  <c r="AR290" i="3"/>
  <c r="AS290" i="3" s="1"/>
  <c r="AP290" i="3"/>
  <c r="AR40" i="3"/>
  <c r="AS40" i="3" s="1"/>
  <c r="AP40" i="3"/>
  <c r="AR63" i="3"/>
  <c r="AS63" i="3" s="1"/>
  <c r="AP63" i="3"/>
  <c r="AR266" i="3"/>
  <c r="AS266" i="3" s="1"/>
  <c r="AP266" i="3"/>
  <c r="AP21" i="3"/>
  <c r="AR21" i="3"/>
  <c r="AS21" i="3" s="1"/>
  <c r="AR25" i="3"/>
  <c r="AS25" i="3" s="1"/>
  <c r="AP25" i="3"/>
  <c r="AP147" i="3"/>
  <c r="AR147" i="3"/>
  <c r="AS147" i="3" s="1"/>
  <c r="AR64" i="3"/>
  <c r="AS64" i="3" s="1"/>
  <c r="AP64" i="3"/>
  <c r="AR122" i="3"/>
  <c r="AS122" i="3" s="1"/>
  <c r="AP122" i="3"/>
  <c r="AR188" i="3"/>
  <c r="AS188" i="3" s="1"/>
  <c r="AP188" i="3"/>
  <c r="AR34" i="3"/>
  <c r="AS34" i="3" s="1"/>
  <c r="AP34" i="3"/>
  <c r="AR213" i="3"/>
  <c r="AS213" i="3" s="1"/>
  <c r="AP213" i="3"/>
  <c r="AP230" i="3"/>
  <c r="AR230" i="3"/>
  <c r="AS230" i="3" s="1"/>
  <c r="AR94" i="3"/>
  <c r="AS94" i="3" s="1"/>
  <c r="AP94" i="3"/>
  <c r="AR146" i="3"/>
  <c r="AS146" i="3" s="1"/>
  <c r="AP146" i="3"/>
  <c r="AR17" i="3"/>
  <c r="AS17" i="3" s="1"/>
  <c r="AP17" i="3"/>
  <c r="AP267" i="3"/>
  <c r="AR267" i="3"/>
  <c r="AS267" i="3" s="1"/>
  <c r="AR128" i="3"/>
  <c r="AS128" i="3" s="1"/>
  <c r="AP128" i="3"/>
  <c r="AR42" i="3"/>
  <c r="AS42" i="3" s="1"/>
  <c r="AP42" i="3"/>
  <c r="AR59" i="3"/>
  <c r="AS59" i="3" s="1"/>
  <c r="AP59" i="3"/>
  <c r="AR258" i="3"/>
  <c r="AS258" i="3" s="1"/>
  <c r="AP258" i="3"/>
  <c r="AP279" i="3"/>
  <c r="AR279" i="3"/>
  <c r="AS279" i="3" s="1"/>
  <c r="AP106" i="3"/>
  <c r="AR106" i="3"/>
  <c r="AS106" i="3" s="1"/>
  <c r="AR231" i="3"/>
  <c r="AS231" i="3" s="1"/>
  <c r="AP231" i="3"/>
  <c r="AR280" i="3"/>
  <c r="AS280" i="3" s="1"/>
  <c r="AP280" i="3"/>
  <c r="AR174" i="3"/>
  <c r="AS174" i="3" s="1"/>
  <c r="AP174" i="3"/>
  <c r="AR27" i="3"/>
  <c r="AS27" i="3" s="1"/>
  <c r="AP27" i="3"/>
  <c r="AP189" i="3"/>
  <c r="AR189" i="3"/>
  <c r="AS189" i="3" s="1"/>
  <c r="AR205" i="3"/>
  <c r="AS205" i="3" s="1"/>
  <c r="AP205" i="3"/>
  <c r="AR52" i="3"/>
  <c r="AS52" i="3" s="1"/>
  <c r="AP52" i="3"/>
  <c r="AR138" i="3"/>
  <c r="AS138" i="3" s="1"/>
  <c r="AP138" i="3"/>
  <c r="AP286" i="3"/>
  <c r="AR286" i="3"/>
  <c r="AS286" i="3" s="1"/>
  <c r="AR39" i="3"/>
  <c r="AS39" i="3" s="1"/>
  <c r="AP39" i="3"/>
  <c r="AR87" i="3"/>
  <c r="AS87" i="3" s="1"/>
  <c r="AP87" i="3"/>
  <c r="AR85" i="3"/>
  <c r="AS85" i="3" s="1"/>
  <c r="AP85" i="3"/>
  <c r="AR154" i="3"/>
  <c r="AS154" i="3" s="1"/>
  <c r="AP154" i="3"/>
  <c r="R121" i="3"/>
  <c r="R254" i="3"/>
  <c r="AR179" i="3"/>
  <c r="AS179" i="3" s="1"/>
  <c r="AP179" i="3"/>
  <c r="AR72" i="3"/>
  <c r="AS72" i="3" s="1"/>
  <c r="AP72" i="3"/>
  <c r="AR163" i="3"/>
  <c r="AS163" i="3" s="1"/>
  <c r="AP163" i="3"/>
  <c r="AR15" i="3"/>
  <c r="AS15" i="3" s="1"/>
  <c r="AP15" i="3"/>
  <c r="AR141" i="3"/>
  <c r="AS141" i="3" s="1"/>
  <c r="AP141" i="3"/>
  <c r="AR210" i="3"/>
  <c r="AS210" i="3" s="1"/>
  <c r="AP210" i="3"/>
  <c r="AR68" i="3"/>
  <c r="AS68" i="3" s="1"/>
  <c r="AP68" i="3"/>
  <c r="AR195" i="3"/>
  <c r="AS195" i="3" s="1"/>
  <c r="AP195" i="3"/>
  <c r="AR89" i="3"/>
  <c r="AS89" i="3" s="1"/>
  <c r="AP89" i="3"/>
  <c r="AR47" i="3"/>
  <c r="AS47" i="3" s="1"/>
  <c r="AP47" i="3"/>
  <c r="AP132" i="3"/>
  <c r="AR132" i="3"/>
  <c r="AS132" i="3" s="1"/>
  <c r="AR56" i="3"/>
  <c r="AS56" i="3" s="1"/>
  <c r="AP56" i="3"/>
  <c r="AR200" i="3"/>
  <c r="AS200" i="3" s="1"/>
  <c r="AP200" i="3"/>
  <c r="AR26" i="3"/>
  <c r="AS26" i="3" s="1"/>
  <c r="AP26" i="3"/>
  <c r="AR58" i="3"/>
  <c r="AS58" i="3" s="1"/>
  <c r="AP58" i="3"/>
  <c r="AP263" i="3"/>
  <c r="AR263" i="3"/>
  <c r="AS263" i="3" s="1"/>
  <c r="AR90" i="3"/>
  <c r="AS90" i="3" s="1"/>
  <c r="AP90" i="3"/>
  <c r="AP54" i="3"/>
  <c r="AR54" i="3"/>
  <c r="AS54" i="3" s="1"/>
  <c r="AP246" i="3"/>
  <c r="AR246" i="3"/>
  <c r="AS246" i="3" s="1"/>
  <c r="AR172" i="3"/>
  <c r="AS172" i="3" s="1"/>
  <c r="AP172" i="3"/>
  <c r="AR243" i="3"/>
  <c r="AS243" i="3" s="1"/>
  <c r="AP243" i="3"/>
  <c r="AR93" i="3"/>
  <c r="AS93" i="3" s="1"/>
  <c r="AP93" i="3"/>
  <c r="AR223" i="3"/>
  <c r="AS223" i="3" s="1"/>
  <c r="AP223" i="3"/>
  <c r="AR88" i="3"/>
  <c r="AS88" i="3" s="1"/>
  <c r="AP88" i="3"/>
  <c r="AR77" i="3"/>
  <c r="AS77" i="3" s="1"/>
  <c r="AP77" i="3"/>
  <c r="AR173" i="3"/>
  <c r="AS173" i="3" s="1"/>
  <c r="AP173" i="3"/>
  <c r="AP199" i="3"/>
  <c r="AR199" i="3"/>
  <c r="AS199" i="3" s="1"/>
  <c r="AR18" i="3"/>
  <c r="AS18" i="3" s="1"/>
  <c r="AP18" i="3"/>
  <c r="AP30" i="3"/>
  <c r="AR30" i="3"/>
  <c r="AS30" i="3" s="1"/>
  <c r="AP182" i="3"/>
  <c r="AR182" i="3"/>
  <c r="AS182" i="3" s="1"/>
  <c r="AR297" i="3"/>
  <c r="AS297" i="3" s="1"/>
  <c r="AP297" i="3"/>
  <c r="AP86" i="3"/>
  <c r="AR86" i="3"/>
  <c r="AS86" i="3" s="1"/>
  <c r="AR272" i="3"/>
  <c r="AS272" i="3" s="1"/>
  <c r="AP272" i="3"/>
  <c r="AP295" i="3"/>
  <c r="AR295" i="3"/>
  <c r="AS295" i="3" s="1"/>
  <c r="AR107" i="3"/>
  <c r="AS107" i="3" s="1"/>
  <c r="AP107" i="3"/>
  <c r="AR144" i="3"/>
  <c r="AS144" i="3" s="1"/>
  <c r="AP144" i="3"/>
  <c r="AR296" i="3"/>
  <c r="AS296" i="3" s="1"/>
  <c r="AP296" i="3"/>
  <c r="AP71" i="3"/>
  <c r="AR71" i="3"/>
  <c r="AS71" i="3" s="1"/>
  <c r="AP22" i="3"/>
  <c r="AR22" i="3"/>
  <c r="AS22" i="3" s="1"/>
  <c r="AR7" i="3"/>
  <c r="AS7" i="3" s="1"/>
  <c r="AP7" i="3"/>
  <c r="AP53" i="3"/>
  <c r="AR53" i="3"/>
  <c r="AS53" i="3" s="1"/>
  <c r="AR123" i="3"/>
  <c r="AS123" i="3" s="1"/>
  <c r="AP123" i="3"/>
  <c r="AR158" i="3"/>
  <c r="AS158" i="3" s="1"/>
  <c r="AP158" i="3"/>
  <c r="AP202" i="3"/>
  <c r="AR202" i="3"/>
  <c r="AS202" i="3" s="1"/>
  <c r="AP294" i="3"/>
  <c r="AR294" i="3"/>
  <c r="AS294" i="3" s="1"/>
  <c r="AR105" i="3"/>
  <c r="AS105" i="3" s="1"/>
  <c r="AP105" i="3"/>
  <c r="AP14" i="3"/>
  <c r="AR14" i="3"/>
  <c r="AS14" i="3" s="1"/>
  <c r="AR57" i="3"/>
  <c r="AS57" i="3" s="1"/>
  <c r="AP57" i="3"/>
  <c r="AP220" i="3"/>
  <c r="AR220" i="3"/>
  <c r="AS220" i="3" s="1"/>
  <c r="AR82" i="3"/>
  <c r="AS82" i="3" s="1"/>
  <c r="AP82" i="3"/>
  <c r="AR92" i="3"/>
  <c r="AS92" i="3" s="1"/>
  <c r="AP92" i="3"/>
  <c r="AR80" i="3"/>
  <c r="AS80" i="3" s="1"/>
  <c r="AP80" i="3"/>
  <c r="AR259" i="3"/>
  <c r="AS259" i="3" s="1"/>
  <c r="AP259" i="3"/>
  <c r="AR127" i="3"/>
  <c r="AS127" i="3" s="1"/>
  <c r="AP127" i="3"/>
  <c r="AR201" i="3"/>
  <c r="AS201" i="3" s="1"/>
  <c r="AP201" i="3"/>
  <c r="AR265" i="3"/>
  <c r="AS265" i="3" s="1"/>
  <c r="AP265" i="3"/>
  <c r="AP8" i="3"/>
  <c r="AR8" i="3"/>
  <c r="AS8" i="3" s="1"/>
  <c r="AR235" i="3"/>
  <c r="AS235" i="3" s="1"/>
  <c r="AP235" i="3"/>
  <c r="AR9" i="3"/>
  <c r="AS9" i="3" s="1"/>
  <c r="AP9" i="3"/>
  <c r="AR16" i="3"/>
  <c r="AS16" i="3" s="1"/>
  <c r="AP16" i="3"/>
  <c r="AR143" i="3"/>
  <c r="AS143" i="3" s="1"/>
  <c r="AP143" i="3"/>
  <c r="AR194" i="3"/>
  <c r="AS194" i="3" s="1"/>
  <c r="AP194" i="3"/>
  <c r="AR153" i="3"/>
  <c r="AS153" i="3" s="1"/>
  <c r="AP153" i="3"/>
  <c r="AR207" i="3"/>
  <c r="AS207" i="3" s="1"/>
  <c r="AP207" i="3"/>
  <c r="AR135" i="3"/>
  <c r="AS135" i="3" s="1"/>
  <c r="AP135" i="3"/>
  <c r="AP228" i="3"/>
  <c r="AR228" i="3"/>
  <c r="AS228" i="3" s="1"/>
  <c r="AR282" i="3"/>
  <c r="AS282" i="3" s="1"/>
  <c r="AP282" i="3"/>
  <c r="AR244" i="3"/>
  <c r="AS244" i="3" s="1"/>
  <c r="AP244" i="3"/>
  <c r="AR104" i="3"/>
  <c r="AS104" i="3" s="1"/>
  <c r="AP104" i="3"/>
  <c r="AR245" i="3"/>
  <c r="AS245" i="3" s="1"/>
  <c r="AP245" i="3"/>
  <c r="AR32" i="3"/>
  <c r="AS32" i="3" s="1"/>
  <c r="AP32" i="3"/>
  <c r="AR35" i="3"/>
  <c r="AS35" i="3" s="1"/>
  <c r="AP35" i="3"/>
  <c r="AP29" i="3"/>
  <c r="AR29" i="3"/>
  <c r="AS29" i="3" s="1"/>
  <c r="AP156" i="3"/>
  <c r="AR156" i="3"/>
  <c r="AS156" i="3" s="1"/>
  <c r="AR224" i="3"/>
  <c r="AS224" i="3" s="1"/>
  <c r="AP224" i="3"/>
  <c r="R276" i="3"/>
  <c r="AR227" i="3"/>
  <c r="AS227" i="3" s="1"/>
  <c r="AP227" i="3"/>
  <c r="AR187" i="3"/>
  <c r="AS187" i="3" s="1"/>
  <c r="AP187" i="3"/>
  <c r="AR260" i="3"/>
  <c r="AS260" i="3" s="1"/>
  <c r="AP260" i="3"/>
  <c r="AR111" i="3"/>
  <c r="AS111" i="3" s="1"/>
  <c r="AP111" i="3"/>
  <c r="AP46" i="3"/>
  <c r="AR46" i="3"/>
  <c r="AS46" i="3" s="1"/>
  <c r="AR234" i="3"/>
  <c r="AS234" i="3" s="1"/>
  <c r="AP234" i="3"/>
  <c r="AR226" i="3"/>
  <c r="AS226" i="3" s="1"/>
  <c r="AP226" i="3"/>
  <c r="AR129" i="3"/>
  <c r="AS129" i="3" s="1"/>
  <c r="AP129" i="3"/>
  <c r="AR211" i="3"/>
  <c r="AS211" i="3" s="1"/>
  <c r="AP211" i="3"/>
  <c r="AP140" i="3"/>
  <c r="AR140" i="3"/>
  <c r="AS140" i="3" s="1"/>
  <c r="AR171" i="3"/>
  <c r="AS171" i="3" s="1"/>
  <c r="AP171" i="3"/>
  <c r="G119" i="3"/>
  <c r="G252" i="3"/>
  <c r="G274" i="3"/>
  <c r="G3" i="3"/>
  <c r="H250" i="3" l="1"/>
  <c r="AF250" i="3"/>
  <c r="AR249" i="3"/>
  <c r="AS249" i="3" s="1"/>
  <c r="AP249" i="3"/>
  <c r="AP284" i="3"/>
  <c r="AR284" i="3"/>
  <c r="AS284" i="3" s="1"/>
  <c r="F60" i="3"/>
  <c r="AF60" i="3" s="1"/>
  <c r="G125" i="5"/>
  <c r="F117" i="3"/>
  <c r="AP121" i="3"/>
  <c r="AR6" i="3"/>
  <c r="AS6" i="3" s="1"/>
  <c r="E257" i="5"/>
  <c r="E124" i="5"/>
  <c r="E292" i="5"/>
  <c r="E256" i="5"/>
  <c r="B7" i="5"/>
  <c r="D7" i="5" s="1"/>
  <c r="E7" i="5" s="1"/>
  <c r="E305" i="5"/>
  <c r="E185" i="5"/>
  <c r="E148" i="5"/>
  <c r="E142" i="5"/>
  <c r="E164" i="5"/>
  <c r="E52" i="5"/>
  <c r="E207" i="5"/>
  <c r="E211" i="5"/>
  <c r="E267" i="5"/>
  <c r="E289" i="5"/>
  <c r="E254" i="5"/>
  <c r="E224" i="5"/>
  <c r="E35" i="5"/>
  <c r="E232" i="5"/>
  <c r="E238" i="5"/>
  <c r="E116" i="5"/>
  <c r="E23" i="5"/>
  <c r="E55" i="5"/>
  <c r="E188" i="5"/>
  <c r="E130" i="5"/>
  <c r="E112" i="5"/>
  <c r="E17" i="5"/>
  <c r="E29" i="5"/>
  <c r="E236" i="5"/>
  <c r="E270" i="5"/>
  <c r="E114" i="5"/>
  <c r="E33" i="5"/>
  <c r="E200" i="5"/>
  <c r="E110" i="5"/>
  <c r="E246" i="5"/>
  <c r="E82" i="5"/>
  <c r="E284" i="5"/>
  <c r="F276" i="3" s="1"/>
  <c r="E301" i="5"/>
  <c r="E184" i="5"/>
  <c r="E145" i="5"/>
  <c r="E140" i="5"/>
  <c r="E174" i="5"/>
  <c r="E22" i="5"/>
  <c r="E218" i="5"/>
  <c r="E222" i="5"/>
  <c r="E165" i="5"/>
  <c r="E247" i="5"/>
  <c r="E223" i="5"/>
  <c r="E208" i="5"/>
  <c r="E105" i="5"/>
  <c r="E244" i="5"/>
  <c r="E250" i="5"/>
  <c r="E61" i="5"/>
  <c r="E59" i="5"/>
  <c r="E93" i="5"/>
  <c r="E219" i="5"/>
  <c r="E226" i="5"/>
  <c r="E206" i="5"/>
  <c r="E135" i="5"/>
  <c r="E65" i="5"/>
  <c r="E196" i="5"/>
  <c r="E201" i="5"/>
  <c r="E213" i="5"/>
  <c r="E143" i="5"/>
  <c r="E71" i="5"/>
  <c r="E231" i="5"/>
  <c r="E264" i="5"/>
  <c r="E235" i="5"/>
  <c r="E285" i="5"/>
  <c r="E175" i="5"/>
  <c r="E72" i="5"/>
  <c r="E161" i="5"/>
  <c r="E88" i="5"/>
  <c r="E50" i="5"/>
  <c r="E64" i="5"/>
  <c r="E202" i="5"/>
  <c r="E54" i="5"/>
  <c r="E215" i="5"/>
  <c r="E73" i="5"/>
  <c r="E237" i="5"/>
  <c r="E225" i="5"/>
  <c r="E90" i="5"/>
  <c r="E230" i="5"/>
  <c r="E304" i="5"/>
  <c r="E204" i="5"/>
  <c r="E274" i="5"/>
  <c r="E191" i="5"/>
  <c r="E43" i="5"/>
  <c r="E117" i="5"/>
  <c r="E298" i="5"/>
  <c r="E146" i="5"/>
  <c r="E133" i="5"/>
  <c r="E172" i="5"/>
  <c r="E30" i="5"/>
  <c r="E295" i="5"/>
  <c r="E229" i="5"/>
  <c r="E240" i="5"/>
  <c r="E273" i="5"/>
  <c r="E280" i="5"/>
  <c r="E216" i="5"/>
  <c r="E234" i="5"/>
  <c r="E97" i="5"/>
  <c r="E98" i="5"/>
  <c r="E96" i="5"/>
  <c r="E123" i="5"/>
  <c r="E251" i="5"/>
  <c r="E99" i="5"/>
  <c r="E262" i="5"/>
  <c r="F254" i="3" s="1"/>
  <c r="E248" i="5"/>
  <c r="E100" i="5"/>
  <c r="E227" i="5"/>
  <c r="E212" i="5"/>
  <c r="E111" i="5"/>
  <c r="E79" i="5"/>
  <c r="E103" i="5"/>
  <c r="E271" i="5"/>
  <c r="E209" i="5"/>
  <c r="E56" i="5"/>
  <c r="E253" i="5"/>
  <c r="E183" i="5"/>
  <c r="E42" i="5"/>
  <c r="E171" i="5"/>
  <c r="E276" i="5"/>
  <c r="E70" i="5"/>
  <c r="E279" i="5"/>
  <c r="E107" i="5"/>
  <c r="E291" i="5"/>
  <c r="E179" i="5"/>
  <c r="E129" i="5"/>
  <c r="E162" i="5"/>
  <c r="E169" i="5"/>
  <c r="E195" i="5"/>
  <c r="E46" i="5"/>
  <c r="E181" i="5"/>
  <c r="E16" i="5"/>
  <c r="E66" i="5"/>
  <c r="E62" i="5"/>
  <c r="E92" i="5"/>
  <c r="E19" i="5"/>
  <c r="E205" i="5"/>
  <c r="E192" i="5"/>
  <c r="E58" i="5"/>
  <c r="E131" i="5"/>
  <c r="E220" i="5"/>
  <c r="E297" i="5"/>
  <c r="E60" i="5"/>
  <c r="E31" i="5"/>
  <c r="E32" i="5"/>
  <c r="E139" i="5"/>
  <c r="E266" i="5"/>
  <c r="E203" i="5"/>
  <c r="E300" i="5"/>
  <c r="E26" i="5"/>
  <c r="E252" i="5"/>
  <c r="E37" i="5"/>
  <c r="E109" i="5"/>
  <c r="E239" i="5"/>
  <c r="E178" i="5"/>
  <c r="E38" i="5"/>
  <c r="E182" i="5"/>
  <c r="E152" i="5"/>
  <c r="E156" i="5"/>
  <c r="E158" i="5"/>
  <c r="E95" i="5"/>
  <c r="E49" i="5"/>
  <c r="E115" i="5"/>
  <c r="E136" i="5"/>
  <c r="E41" i="5"/>
  <c r="E94" i="5"/>
  <c r="E290" i="5"/>
  <c r="E190" i="5"/>
  <c r="E108" i="5"/>
  <c r="E233" i="5"/>
  <c r="E249" i="5"/>
  <c r="E242" i="5"/>
  <c r="E89" i="5"/>
  <c r="E102" i="5"/>
  <c r="E275" i="5"/>
  <c r="E197" i="5"/>
  <c r="E21" i="5"/>
  <c r="E287" i="5"/>
  <c r="E299" i="5"/>
  <c r="E187" i="5"/>
  <c r="E303" i="5"/>
  <c r="E77" i="5"/>
  <c r="E149" i="5"/>
  <c r="E221" i="5"/>
  <c r="E306" i="5"/>
  <c r="E45" i="5"/>
  <c r="E106" i="5"/>
  <c r="E241" i="5"/>
  <c r="E288" i="5"/>
  <c r="E101" i="5"/>
  <c r="E180" i="5"/>
  <c r="E151" i="5"/>
  <c r="E155" i="5"/>
  <c r="E168" i="5"/>
  <c r="E85" i="5"/>
  <c r="E91" i="5"/>
  <c r="E194" i="5"/>
  <c r="E243" i="5"/>
  <c r="E119" i="5"/>
  <c r="E24" i="5"/>
  <c r="E189" i="5"/>
  <c r="E39" i="5"/>
  <c r="E122" i="5"/>
  <c r="E83" i="5"/>
  <c r="E217" i="5"/>
  <c r="E121" i="5"/>
  <c r="E245" i="5"/>
  <c r="E268" i="5"/>
  <c r="E67" i="5"/>
  <c r="E214" i="5"/>
  <c r="E113" i="5"/>
  <c r="E137" i="5"/>
  <c r="E193" i="5"/>
  <c r="E76" i="5"/>
  <c r="E18" i="5"/>
  <c r="E48" i="5"/>
  <c r="E75" i="5"/>
  <c r="E198" i="5"/>
  <c r="E40" i="5"/>
  <c r="E263" i="5"/>
  <c r="E86" i="5"/>
  <c r="E120" i="5"/>
  <c r="E186" i="5"/>
  <c r="E166" i="5"/>
  <c r="E25" i="5"/>
  <c r="E118" i="5"/>
  <c r="E302" i="5"/>
  <c r="E286" i="5"/>
  <c r="E199" i="5"/>
  <c r="E132" i="5"/>
  <c r="E154" i="5"/>
  <c r="E47" i="5"/>
  <c r="E228" i="5"/>
  <c r="E28" i="5"/>
  <c r="E278" i="5"/>
  <c r="E20" i="5"/>
  <c r="E210" i="5"/>
  <c r="E34" i="5"/>
  <c r="E255" i="5"/>
  <c r="E51" i="5"/>
  <c r="E277" i="5"/>
  <c r="E159" i="5"/>
  <c r="E104" i="5"/>
  <c r="E80" i="5"/>
  <c r="E294" i="5"/>
  <c r="E15" i="5"/>
  <c r="E14" i="5"/>
  <c r="E177" i="5"/>
  <c r="E36" i="5"/>
  <c r="AP170" i="3"/>
  <c r="AR170" i="3"/>
  <c r="AS170" i="3" s="1"/>
  <c r="AQ4" i="3"/>
  <c r="E127" i="5" l="1" a="1"/>
  <c r="E127" i="5" s="1"/>
  <c r="G127" i="5" s="1"/>
  <c r="AI250" i="3"/>
  <c r="AG250" i="3"/>
  <c r="E11" i="5" a="1"/>
  <c r="E11" i="5" s="1"/>
  <c r="G11" i="5" s="1"/>
  <c r="H60" i="3"/>
  <c r="AF117" i="3"/>
  <c r="AI117" i="3" s="1"/>
  <c r="H117" i="3"/>
  <c r="AG60" i="3"/>
  <c r="AI60" i="3"/>
  <c r="F6" i="3"/>
  <c r="AF6" i="3" s="1"/>
  <c r="AI6" i="3" s="1"/>
  <c r="AF254" i="3"/>
  <c r="AI254" i="3" s="1"/>
  <c r="AF276" i="3"/>
  <c r="AI276" i="3" s="1"/>
  <c r="G83" i="5"/>
  <c r="F75" i="3"/>
  <c r="AF75" i="3" s="1"/>
  <c r="AI75" i="3" s="1"/>
  <c r="G34" i="5"/>
  <c r="F26" i="3"/>
  <c r="AF26" i="3" s="1"/>
  <c r="AI26" i="3" s="1"/>
  <c r="G18" i="5"/>
  <c r="F10" i="3"/>
  <c r="AF10" i="3" s="1"/>
  <c r="AI10" i="3" s="1"/>
  <c r="G119" i="5"/>
  <c r="F111" i="3"/>
  <c r="AF111" i="3" s="1"/>
  <c r="AI111" i="3" s="1"/>
  <c r="G197" i="5"/>
  <c r="F189" i="3"/>
  <c r="AF189" i="3" s="1"/>
  <c r="AI189" i="3" s="1"/>
  <c r="G115" i="5"/>
  <c r="F107" i="3"/>
  <c r="AF107" i="3" s="1"/>
  <c r="AI107" i="3" s="1"/>
  <c r="G16" i="5"/>
  <c r="F8" i="3"/>
  <c r="AF8" i="3" s="1"/>
  <c r="AI8" i="3" s="1"/>
  <c r="G210" i="5"/>
  <c r="F202" i="3"/>
  <c r="AF202" i="3" s="1"/>
  <c r="AI202" i="3" s="1"/>
  <c r="G120" i="5"/>
  <c r="F112" i="3"/>
  <c r="AF112" i="3" s="1"/>
  <c r="AI112" i="3" s="1"/>
  <c r="G76" i="5"/>
  <c r="F68" i="3"/>
  <c r="AF68" i="3" s="1"/>
  <c r="AI68" i="3" s="1"/>
  <c r="G243" i="5"/>
  <c r="F235" i="3"/>
  <c r="AF235" i="3" s="1"/>
  <c r="AI235" i="3" s="1"/>
  <c r="G77" i="5"/>
  <c r="F69" i="3"/>
  <c r="AF69" i="3" s="1"/>
  <c r="AI69" i="3" s="1"/>
  <c r="G275" i="5"/>
  <c r="F267" i="3"/>
  <c r="AF267" i="3" s="1"/>
  <c r="AI267" i="3" s="1"/>
  <c r="G49" i="5"/>
  <c r="F41" i="3"/>
  <c r="AF41" i="3" s="1"/>
  <c r="AI41" i="3" s="1"/>
  <c r="G266" i="5"/>
  <c r="F258" i="3"/>
  <c r="AF258" i="3" s="1"/>
  <c r="AI258" i="3" s="1"/>
  <c r="G58" i="5"/>
  <c r="F50" i="3"/>
  <c r="AF50" i="3" s="1"/>
  <c r="AI50" i="3" s="1"/>
  <c r="G107" i="5"/>
  <c r="F99" i="3"/>
  <c r="AF99" i="3" s="1"/>
  <c r="AI99" i="3" s="1"/>
  <c r="G253" i="5"/>
  <c r="F245" i="3"/>
  <c r="AF245" i="3" s="1"/>
  <c r="AI245" i="3" s="1"/>
  <c r="G98" i="5"/>
  <c r="F90" i="3"/>
  <c r="AF90" i="3" s="1"/>
  <c r="AI90" i="3" s="1"/>
  <c r="G229" i="5"/>
  <c r="F221" i="3"/>
  <c r="AF221" i="3" s="1"/>
  <c r="AI221" i="3" s="1"/>
  <c r="G237" i="5"/>
  <c r="F229" i="3"/>
  <c r="AF229" i="3" s="1"/>
  <c r="AI229" i="3" s="1"/>
  <c r="G161" i="5"/>
  <c r="F153" i="3"/>
  <c r="AF153" i="3" s="1"/>
  <c r="AI153" i="3" s="1"/>
  <c r="G143" i="5"/>
  <c r="F135" i="3"/>
  <c r="AF135" i="3" s="1"/>
  <c r="AI135" i="3" s="1"/>
  <c r="G223" i="5"/>
  <c r="F215" i="3"/>
  <c r="AF215" i="3" s="1"/>
  <c r="AI215" i="3" s="1"/>
  <c r="G145" i="5"/>
  <c r="F137" i="3"/>
  <c r="AF137" i="3" s="1"/>
  <c r="AI137" i="3" s="1"/>
  <c r="G33" i="5"/>
  <c r="F25" i="3"/>
  <c r="AF25" i="3" s="1"/>
  <c r="AI25" i="3" s="1"/>
  <c r="G130" i="5"/>
  <c r="F122" i="3"/>
  <c r="AF122" i="3" s="1"/>
  <c r="AI122" i="3" s="1"/>
  <c r="G142" i="5"/>
  <c r="F134" i="3"/>
  <c r="AF134" i="3" s="1"/>
  <c r="AI134" i="3" s="1"/>
  <c r="G257" i="5"/>
  <c r="F249" i="3"/>
  <c r="AF249" i="3" s="1"/>
  <c r="G80" i="5"/>
  <c r="F72" i="3"/>
  <c r="AF72" i="3" s="1"/>
  <c r="AI72" i="3" s="1"/>
  <c r="G20" i="5"/>
  <c r="F12" i="3"/>
  <c r="AF12" i="3" s="1"/>
  <c r="AI12" i="3" s="1"/>
  <c r="G286" i="5"/>
  <c r="F278" i="3"/>
  <c r="AF278" i="3" s="1"/>
  <c r="AI278" i="3" s="1"/>
  <c r="G86" i="5"/>
  <c r="F78" i="3"/>
  <c r="AF78" i="3" s="1"/>
  <c r="AI78" i="3" s="1"/>
  <c r="G193" i="5"/>
  <c r="F185" i="3"/>
  <c r="AF185" i="3" s="1"/>
  <c r="AI185" i="3" s="1"/>
  <c r="G217" i="5"/>
  <c r="F209" i="3"/>
  <c r="AF209" i="3" s="1"/>
  <c r="AI209" i="3" s="1"/>
  <c r="G194" i="5"/>
  <c r="F186" i="3"/>
  <c r="AF186" i="3" s="1"/>
  <c r="AI186" i="3" s="1"/>
  <c r="G288" i="5"/>
  <c r="F280" i="3"/>
  <c r="AF280" i="3" s="1"/>
  <c r="AI280" i="3" s="1"/>
  <c r="G303" i="5"/>
  <c r="F295" i="3"/>
  <c r="AF295" i="3" s="1"/>
  <c r="AI295" i="3" s="1"/>
  <c r="G102" i="5"/>
  <c r="F94" i="3"/>
  <c r="AF94" i="3" s="1"/>
  <c r="AI94" i="3" s="1"/>
  <c r="G95" i="5"/>
  <c r="F87" i="3"/>
  <c r="AF87" i="3" s="1"/>
  <c r="AI87" i="3" s="1"/>
  <c r="G109" i="5"/>
  <c r="F101" i="3"/>
  <c r="AF101" i="3" s="1"/>
  <c r="AI101" i="3" s="1"/>
  <c r="G139" i="5"/>
  <c r="F131" i="3"/>
  <c r="AF131" i="3" s="1"/>
  <c r="AI131" i="3" s="1"/>
  <c r="G192" i="5"/>
  <c r="F184" i="3"/>
  <c r="AF184" i="3" s="1"/>
  <c r="AI184" i="3" s="1"/>
  <c r="G46" i="5"/>
  <c r="F38" i="3"/>
  <c r="AF38" i="3" s="1"/>
  <c r="AI38" i="3" s="1"/>
  <c r="G279" i="5"/>
  <c r="F271" i="3"/>
  <c r="AF271" i="3" s="1"/>
  <c r="AI271" i="3" s="1"/>
  <c r="G56" i="5"/>
  <c r="F48" i="3"/>
  <c r="AF48" i="3" s="1"/>
  <c r="AI48" i="3" s="1"/>
  <c r="G100" i="5"/>
  <c r="F92" i="3"/>
  <c r="AF92" i="3" s="1"/>
  <c r="AI92" i="3" s="1"/>
  <c r="G97" i="5"/>
  <c r="F89" i="3"/>
  <c r="AF89" i="3" s="1"/>
  <c r="AI89" i="3" s="1"/>
  <c r="G295" i="5"/>
  <c r="F287" i="3"/>
  <c r="AF287" i="3" s="1"/>
  <c r="AI287" i="3" s="1"/>
  <c r="G191" i="5"/>
  <c r="F183" i="3"/>
  <c r="AF183" i="3" s="1"/>
  <c r="AI183" i="3" s="1"/>
  <c r="G73" i="5"/>
  <c r="F65" i="3"/>
  <c r="AF65" i="3" s="1"/>
  <c r="AI65" i="3" s="1"/>
  <c r="G72" i="5"/>
  <c r="F64" i="3"/>
  <c r="AF64" i="3" s="1"/>
  <c r="AI64" i="3" s="1"/>
  <c r="G213" i="5"/>
  <c r="F205" i="3"/>
  <c r="AF205" i="3" s="1"/>
  <c r="AI205" i="3" s="1"/>
  <c r="G93" i="5"/>
  <c r="F85" i="3"/>
  <c r="AF85" i="3" s="1"/>
  <c r="AI85" i="3" s="1"/>
  <c r="G247" i="5"/>
  <c r="F239" i="3"/>
  <c r="AF239" i="3" s="1"/>
  <c r="AI239" i="3" s="1"/>
  <c r="G184" i="5"/>
  <c r="F176" i="3"/>
  <c r="AF176" i="3" s="1"/>
  <c r="AI176" i="3" s="1"/>
  <c r="G188" i="5"/>
  <c r="F180" i="3"/>
  <c r="AF180" i="3" s="1"/>
  <c r="AI180" i="3" s="1"/>
  <c r="G254" i="5"/>
  <c r="F246" i="3"/>
  <c r="AF246" i="3" s="1"/>
  <c r="AI246" i="3" s="1"/>
  <c r="G148" i="5"/>
  <c r="F140" i="3"/>
  <c r="AF140" i="3" s="1"/>
  <c r="AI140" i="3" s="1"/>
  <c r="G278" i="5"/>
  <c r="F270" i="3"/>
  <c r="AF270" i="3" s="1"/>
  <c r="AI270" i="3" s="1"/>
  <c r="G91" i="5"/>
  <c r="F83" i="3"/>
  <c r="AF83" i="3" s="1"/>
  <c r="AI83" i="3" s="1"/>
  <c r="G89" i="5"/>
  <c r="F81" i="3"/>
  <c r="AF81" i="3" s="1"/>
  <c r="AI81" i="3" s="1"/>
  <c r="G37" i="5"/>
  <c r="F29" i="3"/>
  <c r="AF29" i="3" s="1"/>
  <c r="AI29" i="3" s="1"/>
  <c r="G195" i="5"/>
  <c r="F187" i="3"/>
  <c r="AF187" i="3" s="1"/>
  <c r="AI187" i="3" s="1"/>
  <c r="G248" i="5"/>
  <c r="F240" i="3"/>
  <c r="AF240" i="3" s="1"/>
  <c r="AI240" i="3" s="1"/>
  <c r="G274" i="5"/>
  <c r="F266" i="3"/>
  <c r="AF266" i="3" s="1"/>
  <c r="AI266" i="3" s="1"/>
  <c r="G201" i="5"/>
  <c r="F193" i="3"/>
  <c r="AF193" i="3" s="1"/>
  <c r="AI193" i="3" s="1"/>
  <c r="G165" i="5"/>
  <c r="F157" i="3"/>
  <c r="AF157" i="3" s="1"/>
  <c r="AI157" i="3" s="1"/>
  <c r="G55" i="5"/>
  <c r="F47" i="3"/>
  <c r="AF47" i="3" s="1"/>
  <c r="AI47" i="3" s="1"/>
  <c r="G159" i="5"/>
  <c r="F151" i="3"/>
  <c r="AF151" i="3" s="1"/>
  <c r="AI151" i="3" s="1"/>
  <c r="G106" i="5"/>
  <c r="F98" i="3"/>
  <c r="AF98" i="3" s="1"/>
  <c r="AI98" i="3" s="1"/>
  <c r="G267" i="5"/>
  <c r="F259" i="3"/>
  <c r="AF259" i="3" s="1"/>
  <c r="AI259" i="3" s="1"/>
  <c r="G36" i="5"/>
  <c r="F28" i="3"/>
  <c r="AF28" i="3" s="1"/>
  <c r="AI28" i="3" s="1"/>
  <c r="G277" i="5"/>
  <c r="F269" i="3"/>
  <c r="AF269" i="3" s="1"/>
  <c r="AI269" i="3" s="1"/>
  <c r="G228" i="5"/>
  <c r="F220" i="3"/>
  <c r="AF220" i="3" s="1"/>
  <c r="AI220" i="3" s="1"/>
  <c r="G25" i="5"/>
  <c r="F17" i="3"/>
  <c r="AF17" i="3" s="1"/>
  <c r="AI17" i="3" s="1"/>
  <c r="G198" i="5"/>
  <c r="F190" i="3"/>
  <c r="AF190" i="3" s="1"/>
  <c r="AI190" i="3" s="1"/>
  <c r="G214" i="5"/>
  <c r="F206" i="3"/>
  <c r="AF206" i="3" s="1"/>
  <c r="AI206" i="3" s="1"/>
  <c r="G39" i="5"/>
  <c r="F31" i="3"/>
  <c r="AF31" i="3" s="1"/>
  <c r="AI31" i="3" s="1"/>
  <c r="G168" i="5"/>
  <c r="F160" i="3"/>
  <c r="AF160" i="3" s="1"/>
  <c r="AI160" i="3" s="1"/>
  <c r="G45" i="5"/>
  <c r="F37" i="3"/>
  <c r="AF37" i="3" s="1"/>
  <c r="AI37" i="3" s="1"/>
  <c r="G287" i="5"/>
  <c r="F279" i="3"/>
  <c r="AF279" i="3" s="1"/>
  <c r="AI279" i="3" s="1"/>
  <c r="G249" i="5"/>
  <c r="F241" i="3"/>
  <c r="AF241" i="3" s="1"/>
  <c r="AI241" i="3" s="1"/>
  <c r="G136" i="5"/>
  <c r="F128" i="3"/>
  <c r="AF128" i="3" s="1"/>
  <c r="AI128" i="3" s="1"/>
  <c r="G152" i="5"/>
  <c r="F144" i="3"/>
  <c r="AF144" i="3" s="1"/>
  <c r="AI144" i="3" s="1"/>
  <c r="G252" i="5"/>
  <c r="F244" i="3"/>
  <c r="AF244" i="3" s="1"/>
  <c r="AI244" i="3" s="1"/>
  <c r="G60" i="5"/>
  <c r="F52" i="3"/>
  <c r="AF52" i="3" s="1"/>
  <c r="AI52" i="3" s="1"/>
  <c r="G92" i="5"/>
  <c r="F84" i="3"/>
  <c r="AF84" i="3" s="1"/>
  <c r="AI84" i="3" s="1"/>
  <c r="G162" i="5"/>
  <c r="F154" i="3"/>
  <c r="AF154" i="3" s="1"/>
  <c r="AI154" i="3" s="1"/>
  <c r="G171" i="5"/>
  <c r="F163" i="3"/>
  <c r="AF163" i="3" s="1"/>
  <c r="AI163" i="3" s="1"/>
  <c r="G103" i="5"/>
  <c r="F95" i="3"/>
  <c r="AF95" i="3" s="1"/>
  <c r="AI95" i="3" s="1"/>
  <c r="G99" i="5"/>
  <c r="F91" i="3"/>
  <c r="AF91" i="3" s="1"/>
  <c r="AI91" i="3" s="1"/>
  <c r="G133" i="5"/>
  <c r="F125" i="3"/>
  <c r="AF125" i="3" s="1"/>
  <c r="AI125" i="3" s="1"/>
  <c r="G304" i="5"/>
  <c r="F296" i="3"/>
  <c r="AF296" i="3" s="1"/>
  <c r="AI296" i="3" s="1"/>
  <c r="G202" i="5"/>
  <c r="F194" i="3"/>
  <c r="AF194" i="3" s="1"/>
  <c r="AI194" i="3" s="1"/>
  <c r="G235" i="5"/>
  <c r="F227" i="3"/>
  <c r="AF227" i="3" s="1"/>
  <c r="AI227" i="3" s="1"/>
  <c r="G65" i="5"/>
  <c r="F57" i="3"/>
  <c r="AF57" i="3" s="1"/>
  <c r="AI57" i="3" s="1"/>
  <c r="G250" i="5"/>
  <c r="F242" i="3"/>
  <c r="AF242" i="3" s="1"/>
  <c r="AI242" i="3" s="1"/>
  <c r="G218" i="5"/>
  <c r="F210" i="3"/>
  <c r="AF210" i="3" s="1"/>
  <c r="AI210" i="3" s="1"/>
  <c r="G82" i="5"/>
  <c r="F74" i="3"/>
  <c r="AF74" i="3" s="1"/>
  <c r="AI74" i="3" s="1"/>
  <c r="G236" i="5"/>
  <c r="F228" i="3"/>
  <c r="AF228" i="3" s="1"/>
  <c r="AI228" i="3" s="1"/>
  <c r="G116" i="5"/>
  <c r="F108" i="3"/>
  <c r="AF108" i="3" s="1"/>
  <c r="AI108" i="3" s="1"/>
  <c r="G211" i="5"/>
  <c r="F203" i="3"/>
  <c r="AF203" i="3" s="1"/>
  <c r="AI203" i="3" s="1"/>
  <c r="G263" i="5"/>
  <c r="F255" i="3"/>
  <c r="AF255" i="3" s="1"/>
  <c r="AI255" i="3" s="1"/>
  <c r="G94" i="5"/>
  <c r="F86" i="3"/>
  <c r="AF86" i="3" s="1"/>
  <c r="AI86" i="3" s="1"/>
  <c r="G32" i="5"/>
  <c r="F24" i="3"/>
  <c r="AF24" i="3" s="1"/>
  <c r="AI24" i="3" s="1"/>
  <c r="G70" i="5"/>
  <c r="F62" i="3"/>
  <c r="AF62" i="3" s="1"/>
  <c r="AI62" i="3" s="1"/>
  <c r="G234" i="5"/>
  <c r="F226" i="3"/>
  <c r="AF226" i="3" s="1"/>
  <c r="AI226" i="3" s="1"/>
  <c r="G215" i="5"/>
  <c r="F207" i="3"/>
  <c r="AF207" i="3" s="1"/>
  <c r="AI207" i="3" s="1"/>
  <c r="G59" i="5"/>
  <c r="F51" i="3"/>
  <c r="AF51" i="3" s="1"/>
  <c r="AI51" i="3" s="1"/>
  <c r="G114" i="5"/>
  <c r="F106" i="3"/>
  <c r="AF106" i="3" s="1"/>
  <c r="AI106" i="3" s="1"/>
  <c r="G289" i="5"/>
  <c r="F281" i="3"/>
  <c r="AF281" i="3" s="1"/>
  <c r="AI281" i="3" s="1"/>
  <c r="G28" i="5"/>
  <c r="F20" i="3"/>
  <c r="AF20" i="3" s="1"/>
  <c r="AI20" i="3" s="1"/>
  <c r="G40" i="5"/>
  <c r="F32" i="3"/>
  <c r="AF32" i="3" s="1"/>
  <c r="AI32" i="3" s="1"/>
  <c r="G122" i="5"/>
  <c r="F114" i="3"/>
  <c r="AF114" i="3" s="1"/>
  <c r="AI114" i="3" s="1"/>
  <c r="G299" i="5"/>
  <c r="F291" i="3"/>
  <c r="AF291" i="3" s="1"/>
  <c r="AI291" i="3" s="1"/>
  <c r="G41" i="5"/>
  <c r="F33" i="3"/>
  <c r="AF33" i="3" s="1"/>
  <c r="AI33" i="3" s="1"/>
  <c r="G19" i="5"/>
  <c r="F11" i="3"/>
  <c r="AF11" i="3" s="1"/>
  <c r="AI11" i="3" s="1"/>
  <c r="G276" i="5"/>
  <c r="F268" i="3"/>
  <c r="AF268" i="3" s="1"/>
  <c r="AI268" i="3" s="1"/>
  <c r="G271" i="5"/>
  <c r="F263" i="3"/>
  <c r="AF263" i="3" s="1"/>
  <c r="AI263" i="3" s="1"/>
  <c r="G216" i="5"/>
  <c r="F208" i="3"/>
  <c r="AF208" i="3" s="1"/>
  <c r="AI208" i="3" s="1"/>
  <c r="G204" i="5"/>
  <c r="F196" i="3"/>
  <c r="AF196" i="3" s="1"/>
  <c r="AI196" i="3" s="1"/>
  <c r="G54" i="5"/>
  <c r="F46" i="3"/>
  <c r="AF46" i="3" s="1"/>
  <c r="AI46" i="3" s="1"/>
  <c r="G285" i="5"/>
  <c r="F277" i="3"/>
  <c r="AF277" i="3" s="1"/>
  <c r="AI277" i="3" s="1"/>
  <c r="G196" i="5"/>
  <c r="F188" i="3"/>
  <c r="AF188" i="3" s="1"/>
  <c r="AI188" i="3" s="1"/>
  <c r="G61" i="5"/>
  <c r="F53" i="3"/>
  <c r="AF53" i="3" s="1"/>
  <c r="AI53" i="3" s="1"/>
  <c r="G222" i="5"/>
  <c r="F214" i="3"/>
  <c r="AF214" i="3" s="1"/>
  <c r="AI214" i="3" s="1"/>
  <c r="G23" i="5"/>
  <c r="F15" i="3"/>
  <c r="AF15" i="3" s="1"/>
  <c r="AI15" i="3" s="1"/>
  <c r="G305" i="5"/>
  <c r="F297" i="3"/>
  <c r="AF297" i="3" s="1"/>
  <c r="AI297" i="3" s="1"/>
  <c r="G177" i="5"/>
  <c r="F169" i="3"/>
  <c r="AF169" i="3" s="1"/>
  <c r="AI169" i="3" s="1"/>
  <c r="G51" i="5"/>
  <c r="F43" i="3"/>
  <c r="AF43" i="3" s="1"/>
  <c r="AI43" i="3" s="1"/>
  <c r="G47" i="5"/>
  <c r="F39" i="3"/>
  <c r="AF39" i="3" s="1"/>
  <c r="AI39" i="3" s="1"/>
  <c r="G166" i="5"/>
  <c r="F158" i="3"/>
  <c r="AF158" i="3" s="1"/>
  <c r="AI158" i="3" s="1"/>
  <c r="G75" i="5"/>
  <c r="F67" i="3"/>
  <c r="AF67" i="3" s="1"/>
  <c r="AI67" i="3" s="1"/>
  <c r="G67" i="5"/>
  <c r="F59" i="3"/>
  <c r="AF59" i="3" s="1"/>
  <c r="AI59" i="3" s="1"/>
  <c r="G189" i="5"/>
  <c r="F181" i="3"/>
  <c r="AF181" i="3" s="1"/>
  <c r="AI181" i="3" s="1"/>
  <c r="G155" i="5"/>
  <c r="F147" i="3"/>
  <c r="AF147" i="3" s="1"/>
  <c r="AI147" i="3" s="1"/>
  <c r="G306" i="5"/>
  <c r="F298" i="3"/>
  <c r="AF298" i="3" s="1"/>
  <c r="AI298" i="3" s="1"/>
  <c r="G21" i="5"/>
  <c r="F13" i="3"/>
  <c r="AF13" i="3" s="1"/>
  <c r="AI13" i="3" s="1"/>
  <c r="G233" i="5"/>
  <c r="F225" i="3"/>
  <c r="AF225" i="3" s="1"/>
  <c r="AI225" i="3" s="1"/>
  <c r="G182" i="5"/>
  <c r="F174" i="3"/>
  <c r="AF174" i="3" s="1"/>
  <c r="AI174" i="3" s="1"/>
  <c r="G26" i="5"/>
  <c r="F18" i="3"/>
  <c r="AF18" i="3" s="1"/>
  <c r="AI18" i="3" s="1"/>
  <c r="G297" i="5"/>
  <c r="F289" i="3"/>
  <c r="AF289" i="3" s="1"/>
  <c r="AI289" i="3" s="1"/>
  <c r="G62" i="5"/>
  <c r="F54" i="3"/>
  <c r="AF54" i="3" s="1"/>
  <c r="AI54" i="3" s="1"/>
  <c r="F121" i="3"/>
  <c r="G79" i="5"/>
  <c r="F71" i="3"/>
  <c r="AF71" i="3" s="1"/>
  <c r="AI71" i="3" s="1"/>
  <c r="G251" i="5"/>
  <c r="F243" i="3"/>
  <c r="AF243" i="3" s="1"/>
  <c r="AI243" i="3" s="1"/>
  <c r="G280" i="5"/>
  <c r="F272" i="3"/>
  <c r="AF272" i="3" s="1"/>
  <c r="AI272" i="3" s="1"/>
  <c r="G146" i="5"/>
  <c r="F138" i="3"/>
  <c r="AF138" i="3" s="1"/>
  <c r="AI138" i="3" s="1"/>
  <c r="G230" i="5"/>
  <c r="F222" i="3"/>
  <c r="AF222" i="3" s="1"/>
  <c r="AI222" i="3" s="1"/>
  <c r="G64" i="5"/>
  <c r="F56" i="3"/>
  <c r="AF56" i="3" s="1"/>
  <c r="AI56" i="3" s="1"/>
  <c r="G264" i="5"/>
  <c r="F256" i="3"/>
  <c r="AF256" i="3" s="1"/>
  <c r="AI256" i="3" s="1"/>
  <c r="G135" i="5"/>
  <c r="F127" i="3"/>
  <c r="AF127" i="3" s="1"/>
  <c r="AI127" i="3" s="1"/>
  <c r="G244" i="5"/>
  <c r="F236" i="3"/>
  <c r="AF236" i="3" s="1"/>
  <c r="AI236" i="3" s="1"/>
  <c r="G22" i="5"/>
  <c r="F14" i="3"/>
  <c r="AF14" i="3" s="1"/>
  <c r="AI14" i="3" s="1"/>
  <c r="G246" i="5"/>
  <c r="F238" i="3"/>
  <c r="AF238" i="3" s="1"/>
  <c r="AI238" i="3" s="1"/>
  <c r="G29" i="5"/>
  <c r="F21" i="3"/>
  <c r="AF21" i="3" s="1"/>
  <c r="AI21" i="3" s="1"/>
  <c r="G238" i="5"/>
  <c r="F230" i="3"/>
  <c r="AF230" i="3" s="1"/>
  <c r="AI230" i="3" s="1"/>
  <c r="G207" i="5"/>
  <c r="F199" i="3"/>
  <c r="AF199" i="3" s="1"/>
  <c r="AI199" i="3" s="1"/>
  <c r="G256" i="5"/>
  <c r="F248" i="3"/>
  <c r="AF248" i="3" s="1"/>
  <c r="G104" i="5"/>
  <c r="F96" i="3"/>
  <c r="AF96" i="3" s="1"/>
  <c r="AI96" i="3" s="1"/>
  <c r="G241" i="5"/>
  <c r="F233" i="3"/>
  <c r="AF233" i="3" s="1"/>
  <c r="AI233" i="3" s="1"/>
  <c r="G158" i="5"/>
  <c r="F150" i="3"/>
  <c r="AF150" i="3" s="1"/>
  <c r="AI150" i="3" s="1"/>
  <c r="G205" i="5"/>
  <c r="F197" i="3"/>
  <c r="AF197" i="3" s="1"/>
  <c r="AI197" i="3" s="1"/>
  <c r="G209" i="5"/>
  <c r="F201" i="3"/>
  <c r="AF201" i="3" s="1"/>
  <c r="AI201" i="3" s="1"/>
  <c r="G30" i="5"/>
  <c r="F22" i="3"/>
  <c r="AF22" i="3" s="1"/>
  <c r="AI22" i="3" s="1"/>
  <c r="G175" i="5"/>
  <c r="F167" i="3"/>
  <c r="AF167" i="3" s="1"/>
  <c r="AI167" i="3" s="1"/>
  <c r="G301" i="5"/>
  <c r="F293" i="3"/>
  <c r="AF293" i="3" s="1"/>
  <c r="AI293" i="3" s="1"/>
  <c r="G185" i="5"/>
  <c r="F177" i="3"/>
  <c r="AF177" i="3" s="1"/>
  <c r="AI177" i="3" s="1"/>
  <c r="G118" i="5"/>
  <c r="F110" i="3"/>
  <c r="AF110" i="3" s="1"/>
  <c r="AI110" i="3" s="1"/>
  <c r="G113" i="5"/>
  <c r="F105" i="3"/>
  <c r="AF105" i="3" s="1"/>
  <c r="AI105" i="3" s="1"/>
  <c r="G85" i="5"/>
  <c r="F77" i="3"/>
  <c r="AF77" i="3" s="1"/>
  <c r="AI77" i="3" s="1"/>
  <c r="G242" i="5"/>
  <c r="F234" i="3"/>
  <c r="AF234" i="3" s="1"/>
  <c r="AI234" i="3" s="1"/>
  <c r="G156" i="5"/>
  <c r="F148" i="3"/>
  <c r="AF148" i="3" s="1"/>
  <c r="AI148" i="3" s="1"/>
  <c r="G31" i="5"/>
  <c r="F23" i="3"/>
  <c r="AF23" i="3" s="1"/>
  <c r="AI23" i="3" s="1"/>
  <c r="G169" i="5"/>
  <c r="F161" i="3"/>
  <c r="AF161" i="3" s="1"/>
  <c r="AI161" i="3" s="1"/>
  <c r="G172" i="5"/>
  <c r="F164" i="3"/>
  <c r="AF164" i="3" s="1"/>
  <c r="AI164" i="3" s="1"/>
  <c r="G270" i="5"/>
  <c r="F262" i="3"/>
  <c r="AF262" i="3" s="1"/>
  <c r="AI262" i="3" s="1"/>
  <c r="G255" i="5"/>
  <c r="F247" i="3"/>
  <c r="AF247" i="3" s="1"/>
  <c r="AI247" i="3" s="1"/>
  <c r="G154" i="5"/>
  <c r="F146" i="3"/>
  <c r="AF146" i="3" s="1"/>
  <c r="AI146" i="3" s="1"/>
  <c r="G48" i="5"/>
  <c r="F40" i="3"/>
  <c r="AF40" i="3" s="1"/>
  <c r="AI40" i="3" s="1"/>
  <c r="G268" i="5"/>
  <c r="F260" i="3"/>
  <c r="AF260" i="3" s="1"/>
  <c r="AI260" i="3" s="1"/>
  <c r="G24" i="5"/>
  <c r="F16" i="3"/>
  <c r="AF16" i="3" s="1"/>
  <c r="AI16" i="3" s="1"/>
  <c r="G151" i="5"/>
  <c r="F143" i="3"/>
  <c r="AF143" i="3" s="1"/>
  <c r="AI143" i="3" s="1"/>
  <c r="G221" i="5"/>
  <c r="F213" i="3"/>
  <c r="AF213" i="3" s="1"/>
  <c r="AI213" i="3" s="1"/>
  <c r="G108" i="5"/>
  <c r="F100" i="3"/>
  <c r="AF100" i="3" s="1"/>
  <c r="AI100" i="3" s="1"/>
  <c r="G38" i="5"/>
  <c r="F30" i="3"/>
  <c r="AF30" i="3" s="1"/>
  <c r="AI30" i="3" s="1"/>
  <c r="G300" i="5"/>
  <c r="F292" i="3"/>
  <c r="AF292" i="3" s="1"/>
  <c r="AI292" i="3" s="1"/>
  <c r="G220" i="5"/>
  <c r="F212" i="3"/>
  <c r="AF212" i="3" s="1"/>
  <c r="AI212" i="3" s="1"/>
  <c r="G66" i="5"/>
  <c r="F58" i="3"/>
  <c r="AF58" i="3" s="1"/>
  <c r="AI58" i="3" s="1"/>
  <c r="G179" i="5"/>
  <c r="F171" i="3"/>
  <c r="AF171" i="3" s="1"/>
  <c r="AI171" i="3" s="1"/>
  <c r="G42" i="5"/>
  <c r="F34" i="3"/>
  <c r="AF34" i="3" s="1"/>
  <c r="AI34" i="3" s="1"/>
  <c r="G111" i="5"/>
  <c r="F103" i="3"/>
  <c r="AF103" i="3" s="1"/>
  <c r="AI103" i="3" s="1"/>
  <c r="G123" i="5"/>
  <c r="F115" i="3"/>
  <c r="AF115" i="3" s="1"/>
  <c r="AI115" i="3" s="1"/>
  <c r="G273" i="5"/>
  <c r="F265" i="3"/>
  <c r="AF265" i="3" s="1"/>
  <c r="AI265" i="3" s="1"/>
  <c r="G298" i="5"/>
  <c r="F290" i="3"/>
  <c r="AF290" i="3" s="1"/>
  <c r="AI290" i="3" s="1"/>
  <c r="G90" i="5"/>
  <c r="F82" i="3"/>
  <c r="AF82" i="3" s="1"/>
  <c r="AI82" i="3" s="1"/>
  <c r="G50" i="5"/>
  <c r="F42" i="3"/>
  <c r="AF42" i="3" s="1"/>
  <c r="AI42" i="3" s="1"/>
  <c r="G231" i="5"/>
  <c r="F223" i="3"/>
  <c r="AF223" i="3" s="1"/>
  <c r="AI223" i="3" s="1"/>
  <c r="G206" i="5"/>
  <c r="F198" i="3"/>
  <c r="AF198" i="3" s="1"/>
  <c r="AI198" i="3" s="1"/>
  <c r="G105" i="5"/>
  <c r="F97" i="3"/>
  <c r="AF97" i="3" s="1"/>
  <c r="AI97" i="3" s="1"/>
  <c r="G174" i="5"/>
  <c r="F166" i="3"/>
  <c r="AF166" i="3" s="1"/>
  <c r="AI166" i="3" s="1"/>
  <c r="G110" i="5"/>
  <c r="F102" i="3"/>
  <c r="AF102" i="3" s="1"/>
  <c r="AI102" i="3" s="1"/>
  <c r="G17" i="5"/>
  <c r="F9" i="3"/>
  <c r="AF9" i="3" s="1"/>
  <c r="AI9" i="3" s="1"/>
  <c r="G232" i="5"/>
  <c r="F224" i="3"/>
  <c r="AF224" i="3" s="1"/>
  <c r="AI224" i="3" s="1"/>
  <c r="G52" i="5"/>
  <c r="F44" i="3"/>
  <c r="AF44" i="3" s="1"/>
  <c r="AI44" i="3" s="1"/>
  <c r="G292" i="5"/>
  <c r="F284" i="3"/>
  <c r="AF284" i="3" s="1"/>
  <c r="G137" i="5"/>
  <c r="F129" i="3"/>
  <c r="AF129" i="3" s="1"/>
  <c r="AI129" i="3" s="1"/>
  <c r="G15" i="5"/>
  <c r="F7" i="3"/>
  <c r="AF7" i="3" s="1"/>
  <c r="AI7" i="3" s="1"/>
  <c r="G186" i="5"/>
  <c r="F178" i="3"/>
  <c r="AF178" i="3" s="1"/>
  <c r="AI178" i="3" s="1"/>
  <c r="G149" i="5"/>
  <c r="F141" i="3"/>
  <c r="AF141" i="3" s="1"/>
  <c r="AI141" i="3" s="1"/>
  <c r="G190" i="5"/>
  <c r="F182" i="3"/>
  <c r="AF182" i="3" s="1"/>
  <c r="AI182" i="3" s="1"/>
  <c r="G203" i="5"/>
  <c r="F195" i="3"/>
  <c r="AF195" i="3" s="1"/>
  <c r="AI195" i="3" s="1"/>
  <c r="G131" i="5"/>
  <c r="F123" i="3"/>
  <c r="AF123" i="3" s="1"/>
  <c r="AI123" i="3" s="1"/>
  <c r="G291" i="5"/>
  <c r="F283" i="3"/>
  <c r="AF283" i="3" s="1"/>
  <c r="AI283" i="3" s="1"/>
  <c r="G183" i="5"/>
  <c r="F175" i="3"/>
  <c r="AF175" i="3" s="1"/>
  <c r="AI175" i="3" s="1"/>
  <c r="G212" i="5"/>
  <c r="F204" i="3"/>
  <c r="AF204" i="3" s="1"/>
  <c r="AI204" i="3" s="1"/>
  <c r="G96" i="5"/>
  <c r="F88" i="3"/>
  <c r="AF88" i="3" s="1"/>
  <c r="AI88" i="3" s="1"/>
  <c r="G240" i="5"/>
  <c r="F232" i="3"/>
  <c r="AF232" i="3" s="1"/>
  <c r="AI232" i="3" s="1"/>
  <c r="G117" i="5"/>
  <c r="F109" i="3"/>
  <c r="AF109" i="3" s="1"/>
  <c r="AI109" i="3" s="1"/>
  <c r="G225" i="5"/>
  <c r="F217" i="3"/>
  <c r="AF217" i="3" s="1"/>
  <c r="AI217" i="3" s="1"/>
  <c r="G88" i="5"/>
  <c r="F80" i="3"/>
  <c r="AF80" i="3" s="1"/>
  <c r="AI80" i="3" s="1"/>
  <c r="G71" i="5"/>
  <c r="F63" i="3"/>
  <c r="AF63" i="3" s="1"/>
  <c r="AI63" i="3" s="1"/>
  <c r="G226" i="5"/>
  <c r="F218" i="3"/>
  <c r="AF218" i="3" s="1"/>
  <c r="AI218" i="3" s="1"/>
  <c r="G208" i="5"/>
  <c r="F200" i="3"/>
  <c r="AF200" i="3" s="1"/>
  <c r="AI200" i="3" s="1"/>
  <c r="G140" i="5"/>
  <c r="F132" i="3"/>
  <c r="AF132" i="3" s="1"/>
  <c r="AI132" i="3" s="1"/>
  <c r="G200" i="5"/>
  <c r="F192" i="3"/>
  <c r="AF192" i="3" s="1"/>
  <c r="AI192" i="3" s="1"/>
  <c r="G112" i="5"/>
  <c r="F104" i="3"/>
  <c r="AF104" i="3" s="1"/>
  <c r="AI104" i="3" s="1"/>
  <c r="G35" i="5"/>
  <c r="F27" i="3"/>
  <c r="AF27" i="3" s="1"/>
  <c r="AI27" i="3" s="1"/>
  <c r="G164" i="5"/>
  <c r="F156" i="3"/>
  <c r="AF156" i="3" s="1"/>
  <c r="AI156" i="3" s="1"/>
  <c r="G124" i="5"/>
  <c r="F116" i="3"/>
  <c r="AF116" i="3" s="1"/>
  <c r="G302" i="5"/>
  <c r="F294" i="3"/>
  <c r="AF294" i="3" s="1"/>
  <c r="AI294" i="3" s="1"/>
  <c r="G187" i="5"/>
  <c r="F179" i="3"/>
  <c r="AF179" i="3" s="1"/>
  <c r="AI179" i="3" s="1"/>
  <c r="G132" i="5"/>
  <c r="F124" i="3"/>
  <c r="AF124" i="3" s="1"/>
  <c r="AI124" i="3" s="1"/>
  <c r="G245" i="5"/>
  <c r="F237" i="3"/>
  <c r="AF237" i="3" s="1"/>
  <c r="AI237" i="3" s="1"/>
  <c r="G180" i="5"/>
  <c r="F172" i="3"/>
  <c r="AF172" i="3" s="1"/>
  <c r="AI172" i="3" s="1"/>
  <c r="G178" i="5"/>
  <c r="F170" i="3"/>
  <c r="AF170" i="3" s="1"/>
  <c r="AI170" i="3" s="1"/>
  <c r="G294" i="5"/>
  <c r="F286" i="3"/>
  <c r="AF286" i="3" s="1"/>
  <c r="AI286" i="3" s="1"/>
  <c r="G199" i="5"/>
  <c r="F191" i="3"/>
  <c r="AF191" i="3" s="1"/>
  <c r="AI191" i="3" s="1"/>
  <c r="G121" i="5"/>
  <c r="F113" i="3"/>
  <c r="AF113" i="3" s="1"/>
  <c r="AI113" i="3" s="1"/>
  <c r="G101" i="5"/>
  <c r="F93" i="3"/>
  <c r="AF93" i="3" s="1"/>
  <c r="AI93" i="3" s="1"/>
  <c r="G290" i="5"/>
  <c r="F282" i="3"/>
  <c r="AF282" i="3" s="1"/>
  <c r="AI282" i="3" s="1"/>
  <c r="G239" i="5"/>
  <c r="F231" i="3"/>
  <c r="AF231" i="3" s="1"/>
  <c r="AI231" i="3" s="1"/>
  <c r="G181" i="5"/>
  <c r="F173" i="3"/>
  <c r="AF173" i="3" s="1"/>
  <c r="AI173" i="3" s="1"/>
  <c r="G227" i="5"/>
  <c r="F219" i="3"/>
  <c r="AF219" i="3" s="1"/>
  <c r="AI219" i="3" s="1"/>
  <c r="G43" i="5"/>
  <c r="F35" i="3"/>
  <c r="AF35" i="3" s="1"/>
  <c r="AI35" i="3" s="1"/>
  <c r="G219" i="5"/>
  <c r="F211" i="3"/>
  <c r="AF211" i="3" s="1"/>
  <c r="AI211" i="3" s="1"/>
  <c r="G224" i="5"/>
  <c r="F216" i="3"/>
  <c r="AF216" i="3" s="1"/>
  <c r="AI216" i="3" s="1"/>
  <c r="E260" i="5" a="1"/>
  <c r="E260" i="5" s="1"/>
  <c r="G260" i="5" s="1"/>
  <c r="E282" i="5" a="1"/>
  <c r="E282" i="5" s="1"/>
  <c r="G282" i="5" s="1"/>
  <c r="G129" i="5"/>
  <c r="G14" i="5"/>
  <c r="G262" i="5"/>
  <c r="G284" i="5"/>
  <c r="AJ250" i="3" l="1"/>
  <c r="AK250" i="3" s="1"/>
  <c r="AH250" i="3"/>
  <c r="AG117" i="3"/>
  <c r="AJ117" i="3" s="1"/>
  <c r="AK117" i="3" s="1"/>
  <c r="AJ60" i="3"/>
  <c r="AK60" i="3" s="1"/>
  <c r="AH60" i="3"/>
  <c r="F3" i="3" a="1"/>
  <c r="F3" i="3" s="1"/>
  <c r="H3" i="3" s="1"/>
  <c r="F119" i="3" a="1"/>
  <c r="F119" i="3" s="1"/>
  <c r="H119" i="3" s="1"/>
  <c r="F274" i="3" a="1"/>
  <c r="F274" i="3" s="1"/>
  <c r="H274" i="3" s="1"/>
  <c r="F252" i="3" a="1"/>
  <c r="F252" i="3" s="1"/>
  <c r="H252" i="3" s="1"/>
  <c r="AI249" i="3"/>
  <c r="AG249" i="3"/>
  <c r="AG248" i="3"/>
  <c r="AI248" i="3"/>
  <c r="AG284" i="3"/>
  <c r="AI284" i="3"/>
  <c r="AF121" i="3"/>
  <c r="AI121" i="3" s="1"/>
  <c r="AI116" i="3"/>
  <c r="AG116" i="3"/>
  <c r="AR4" i="3"/>
  <c r="AS4" i="3" s="1"/>
  <c r="AH117" i="3" l="1"/>
  <c r="AH248" i="3"/>
  <c r="AJ248" i="3"/>
  <c r="AK248" i="3" s="1"/>
  <c r="AH249" i="3"/>
  <c r="AJ249" i="3"/>
  <c r="AK249" i="3" s="1"/>
  <c r="AH284" i="3"/>
  <c r="AJ284" i="3"/>
  <c r="AK284" i="3" s="1"/>
  <c r="AJ116" i="3"/>
  <c r="AK116" i="3" s="1"/>
  <c r="AH116" i="3"/>
  <c r="H116" i="3" l="1"/>
  <c r="H248" i="3" l="1"/>
  <c r="H170" i="3"/>
  <c r="H249" i="3"/>
  <c r="H284" i="3"/>
  <c r="AG170" i="3"/>
  <c r="AJ170" i="3" s="1"/>
  <c r="H173" i="3"/>
  <c r="H169" i="3"/>
  <c r="H167" i="3"/>
  <c r="H247" i="3"/>
  <c r="H278" i="3"/>
  <c r="H59" i="3"/>
  <c r="H54" i="3"/>
  <c r="H115" i="3"/>
  <c r="H65" i="3"/>
  <c r="H114" i="3"/>
  <c r="H113" i="3"/>
  <c r="H166" i="3"/>
  <c r="H112" i="3"/>
  <c r="H298" i="3"/>
  <c r="H64" i="3"/>
  <c r="H246" i="3"/>
  <c r="H272" i="3"/>
  <c r="H63" i="3"/>
  <c r="H277" i="3"/>
  <c r="H245" i="3"/>
  <c r="H244" i="3"/>
  <c r="H44" i="3"/>
  <c r="H110" i="3"/>
  <c r="H111" i="3"/>
  <c r="H283" i="3"/>
  <c r="H297" i="3"/>
  <c r="H243" i="3"/>
  <c r="H282" i="3"/>
  <c r="H53" i="3"/>
  <c r="H107" i="3"/>
  <c r="H109" i="3"/>
  <c r="H108" i="3"/>
  <c r="H280" i="3"/>
  <c r="H289" i="3"/>
  <c r="H262" i="3"/>
  <c r="H268" i="3"/>
  <c r="H240" i="3"/>
  <c r="H236" i="3"/>
  <c r="H231" i="3"/>
  <c r="H226" i="3"/>
  <c r="H218" i="3"/>
  <c r="H128" i="3"/>
  <c r="H206" i="3"/>
  <c r="H202" i="3"/>
  <c r="H195" i="3"/>
  <c r="H191" i="3"/>
  <c r="H127" i="3"/>
  <c r="H265" i="3"/>
  <c r="H180" i="3"/>
  <c r="H103" i="3"/>
  <c r="H100" i="3"/>
  <c r="H50" i="3"/>
  <c r="H14" i="3"/>
  <c r="H40" i="3"/>
  <c r="H93" i="3"/>
  <c r="H89" i="3"/>
  <c r="H71" i="3"/>
  <c r="H37" i="3"/>
  <c r="H20" i="3"/>
  <c r="H8" i="3"/>
  <c r="H260" i="3"/>
  <c r="H258" i="3"/>
  <c r="H238" i="3"/>
  <c r="H233" i="3"/>
  <c r="H223" i="3"/>
  <c r="H148" i="3"/>
  <c r="H211" i="3"/>
  <c r="H204" i="3"/>
  <c r="H200" i="3"/>
  <c r="H91" i="3"/>
  <c r="H138" i="3"/>
  <c r="H143" i="3"/>
  <c r="H178" i="3"/>
  <c r="H42" i="3"/>
  <c r="H43" i="3"/>
  <c r="H51" i="3"/>
  <c r="H75" i="3"/>
  <c r="H31" i="3"/>
  <c r="H29" i="3"/>
  <c r="H92" i="3"/>
  <c r="H46" i="3"/>
  <c r="H38" i="3"/>
  <c r="H25" i="3"/>
  <c r="H293" i="3"/>
  <c r="H271" i="3"/>
  <c r="H161" i="3"/>
  <c r="H235" i="3"/>
  <c r="H122" i="3"/>
  <c r="H225" i="3"/>
  <c r="H217" i="3"/>
  <c r="H147" i="3"/>
  <c r="H150" i="3"/>
  <c r="H201" i="3"/>
  <c r="H146" i="3"/>
  <c r="H190" i="3"/>
  <c r="H185" i="3"/>
  <c r="H132" i="3"/>
  <c r="H134" i="3"/>
  <c r="H172" i="3"/>
  <c r="H102" i="3"/>
  <c r="H99" i="3"/>
  <c r="H97" i="3"/>
  <c r="H13" i="3"/>
  <c r="H57" i="3"/>
  <c r="H32" i="3"/>
  <c r="H88" i="3"/>
  <c r="H27" i="3"/>
  <c r="H18" i="3"/>
  <c r="H286" i="3"/>
  <c r="H270" i="3"/>
  <c r="H267" i="3"/>
  <c r="H239" i="3"/>
  <c r="H234" i="3"/>
  <c r="H129" i="3"/>
  <c r="H224" i="3"/>
  <c r="H216" i="3"/>
  <c r="H212" i="3"/>
  <c r="H205" i="3"/>
  <c r="H266" i="3"/>
  <c r="H194" i="3"/>
  <c r="H189" i="3"/>
  <c r="H140" i="3"/>
  <c r="H131" i="3"/>
  <c r="H179" i="3"/>
  <c r="H171" i="3"/>
  <c r="H101" i="3"/>
  <c r="H98" i="3"/>
  <c r="H67" i="3"/>
  <c r="H12" i="3"/>
  <c r="H56" i="3"/>
  <c r="H72" i="3"/>
  <c r="H26" i="3"/>
  <c r="H17" i="3"/>
  <c r="H296" i="3"/>
  <c r="H295" i="3"/>
  <c r="H292" i="3"/>
  <c r="H256" i="3"/>
  <c r="H237" i="3"/>
  <c r="H232" i="3"/>
  <c r="H230" i="3"/>
  <c r="H222" i="3"/>
  <c r="H141" i="3"/>
  <c r="H210" i="3"/>
  <c r="H199" i="3"/>
  <c r="H193" i="3"/>
  <c r="H188" i="3"/>
  <c r="H137" i="3"/>
  <c r="H183" i="3"/>
  <c r="H177" i="3"/>
  <c r="H106" i="3"/>
  <c r="H82" i="3"/>
  <c r="H58" i="3"/>
  <c r="H15" i="3"/>
  <c r="H47" i="3"/>
  <c r="H74" i="3"/>
  <c r="H90" i="3"/>
  <c r="H87" i="3"/>
  <c r="H84" i="3"/>
  <c r="H24" i="3"/>
  <c r="H33" i="3"/>
  <c r="H290" i="3"/>
  <c r="H291" i="3"/>
  <c r="H255" i="3"/>
  <c r="H242" i="3"/>
  <c r="H158" i="3"/>
  <c r="H124" i="3"/>
  <c r="H229" i="3"/>
  <c r="H221" i="3"/>
  <c r="H215" i="3"/>
  <c r="H209" i="3"/>
  <c r="H164" i="3"/>
  <c r="H198" i="3"/>
  <c r="H192" i="3"/>
  <c r="H187" i="3"/>
  <c r="H144" i="3"/>
  <c r="H182" i="3"/>
  <c r="H176" i="3"/>
  <c r="H105" i="3"/>
  <c r="H81" i="3"/>
  <c r="H69" i="3"/>
  <c r="H96" i="3"/>
  <c r="H78" i="3"/>
  <c r="H95" i="3"/>
  <c r="H86" i="3"/>
  <c r="H83" i="3"/>
  <c r="H23" i="3"/>
  <c r="H30" i="3"/>
  <c r="H10" i="3"/>
  <c r="H294" i="3"/>
  <c r="H263" i="3"/>
  <c r="H269" i="3"/>
  <c r="H241" i="3"/>
  <c r="H157" i="3"/>
  <c r="H123" i="3"/>
  <c r="H228" i="3"/>
  <c r="H220" i="3"/>
  <c r="H214" i="3"/>
  <c r="H208" i="3"/>
  <c r="H154" i="3"/>
  <c r="H197" i="3"/>
  <c r="H153" i="3"/>
  <c r="H160" i="3"/>
  <c r="H184" i="3"/>
  <c r="H181" i="3"/>
  <c r="H175" i="3"/>
  <c r="H48" i="3"/>
  <c r="H80" i="3"/>
  <c r="H68" i="3"/>
  <c r="H11" i="3"/>
  <c r="H77" i="3"/>
  <c r="H39" i="3"/>
  <c r="H7" i="3"/>
  <c r="H85" i="3"/>
  <c r="H22" i="3"/>
  <c r="H34" i="3"/>
  <c r="H281" i="3"/>
  <c r="H287" i="3"/>
  <c r="H259" i="3"/>
  <c r="H125" i="3"/>
  <c r="H156" i="3"/>
  <c r="H151" i="3"/>
  <c r="H227" i="3"/>
  <c r="H219" i="3"/>
  <c r="H213" i="3"/>
  <c r="H207" i="3"/>
  <c r="H203" i="3"/>
  <c r="H196" i="3"/>
  <c r="H186" i="3"/>
  <c r="H135" i="3"/>
  <c r="H163" i="3"/>
  <c r="H174" i="3"/>
  <c r="H104" i="3"/>
  <c r="H52" i="3"/>
  <c r="H41" i="3"/>
  <c r="H16" i="3"/>
  <c r="H62" i="3"/>
  <c r="H94" i="3"/>
  <c r="H35" i="3"/>
  <c r="H28" i="3"/>
  <c r="H21" i="3"/>
  <c r="H9" i="3"/>
  <c r="AK170" i="3" l="1"/>
  <c r="AH170" i="3"/>
  <c r="H254" i="3"/>
  <c r="AG276" i="3"/>
  <c r="AJ276" i="3" s="1"/>
  <c r="AG279" i="3"/>
  <c r="AJ279" i="3" s="1"/>
  <c r="H279" i="3"/>
  <c r="AG121" i="3"/>
  <c r="AJ121" i="3" s="1"/>
  <c r="H6" i="3" l="1"/>
  <c r="H276" i="3"/>
  <c r="H121" i="3"/>
  <c r="AG6" i="3"/>
  <c r="AJ6" i="3" s="1"/>
  <c r="AG52" i="3"/>
  <c r="AJ52" i="3" s="1"/>
  <c r="AG9" i="3"/>
  <c r="AJ9" i="3" s="1"/>
  <c r="AG212" i="3"/>
  <c r="AJ212" i="3" s="1"/>
  <c r="AG207" i="3"/>
  <c r="AJ207" i="3" s="1"/>
  <c r="AG92" i="3"/>
  <c r="AJ92" i="3" s="1"/>
  <c r="AG151" i="3"/>
  <c r="AJ151" i="3" s="1"/>
  <c r="AG223" i="3"/>
  <c r="AJ223" i="3" s="1"/>
  <c r="AG263" i="3"/>
  <c r="AJ263" i="3" s="1"/>
  <c r="AG245" i="3"/>
  <c r="AJ245" i="3" s="1"/>
  <c r="AG210" i="3"/>
  <c r="AJ210" i="3" s="1"/>
  <c r="AG244" i="3"/>
  <c r="AJ244" i="3" s="1"/>
  <c r="AG231" i="3"/>
  <c r="AJ231" i="3" s="1"/>
  <c r="AG10" i="3"/>
  <c r="AJ10" i="3" s="1"/>
  <c r="AG233" i="3"/>
  <c r="AJ233" i="3" s="1"/>
  <c r="AG242" i="3"/>
  <c r="AJ242" i="3" s="1"/>
  <c r="AG85" i="3"/>
  <c r="AJ85" i="3" s="1"/>
  <c r="AG63" i="3"/>
  <c r="AJ63" i="3" s="1"/>
  <c r="AG158" i="3"/>
  <c r="AJ158" i="3" s="1"/>
  <c r="AG178" i="3"/>
  <c r="AJ178" i="3" s="1"/>
  <c r="AG124" i="3"/>
  <c r="AJ124" i="3" s="1"/>
  <c r="AG20" i="3"/>
  <c r="AJ20" i="3" s="1"/>
  <c r="AG82" i="3"/>
  <c r="AJ82" i="3" s="1"/>
  <c r="AG95" i="3"/>
  <c r="AJ95" i="3" s="1"/>
  <c r="AG35" i="3"/>
  <c r="AJ35" i="3" s="1"/>
  <c r="AG91" i="3"/>
  <c r="AJ91" i="3" s="1"/>
  <c r="AG53" i="3"/>
  <c r="AJ53" i="3" s="1"/>
  <c r="AG134" i="3"/>
  <c r="AJ134" i="3" s="1"/>
  <c r="AG256" i="3"/>
  <c r="AJ256" i="3" s="1"/>
  <c r="AG197" i="3"/>
  <c r="AJ197" i="3" s="1"/>
  <c r="AG104" i="3"/>
  <c r="AJ104" i="3" s="1"/>
  <c r="AG238" i="3"/>
  <c r="AJ238" i="3" s="1"/>
  <c r="AG204" i="3"/>
  <c r="AJ204" i="3" s="1"/>
  <c r="AG254" i="3"/>
  <c r="AJ254" i="3" s="1"/>
  <c r="AG77" i="3"/>
  <c r="AJ77" i="3" s="1"/>
  <c r="AG110" i="3"/>
  <c r="AJ110" i="3" s="1"/>
  <c r="AG7" i="3"/>
  <c r="AJ7" i="3" s="1"/>
  <c r="AG15" i="3"/>
  <c r="AJ15" i="3" s="1"/>
  <c r="AG161" i="3"/>
  <c r="AJ161" i="3" s="1"/>
  <c r="AG220" i="3"/>
  <c r="AJ220" i="3" s="1"/>
  <c r="AG175" i="3"/>
  <c r="AJ175" i="3" s="1"/>
  <c r="AG87" i="3"/>
  <c r="AJ87" i="3" s="1"/>
  <c r="AG289" i="3"/>
  <c r="AJ289" i="3" s="1"/>
  <c r="AG98" i="3"/>
  <c r="AJ98" i="3" s="1"/>
  <c r="AG174" i="3"/>
  <c r="AJ174" i="3" s="1"/>
  <c r="AG239" i="3"/>
  <c r="AJ239" i="3" s="1"/>
  <c r="AG108" i="3"/>
  <c r="AJ108" i="3" s="1"/>
  <c r="AG217" i="3"/>
  <c r="AJ217" i="3" s="1"/>
  <c r="AG241" i="3"/>
  <c r="AJ241" i="3" s="1"/>
  <c r="AG44" i="3"/>
  <c r="AJ44" i="3" s="1"/>
  <c r="AG56" i="3"/>
  <c r="AJ56" i="3" s="1"/>
  <c r="AG164" i="3"/>
  <c r="AJ164" i="3" s="1"/>
  <c r="AG191" i="3"/>
  <c r="AJ191" i="3" s="1"/>
  <c r="AG237" i="3"/>
  <c r="AJ237" i="3" s="1"/>
  <c r="AH276" i="3"/>
  <c r="AG8" i="3"/>
  <c r="AJ8" i="3" s="1"/>
  <c r="AG283" i="3"/>
  <c r="AJ283" i="3" s="1"/>
  <c r="AG171" i="3"/>
  <c r="AJ171" i="3" s="1"/>
  <c r="AG177" i="3"/>
  <c r="AJ177" i="3" s="1"/>
  <c r="AG30" i="3"/>
  <c r="AJ30" i="3" s="1"/>
  <c r="AG235" i="3"/>
  <c r="AJ235" i="3" s="1"/>
  <c r="AG113" i="3"/>
  <c r="AJ113" i="3" s="1"/>
  <c r="AG128" i="3"/>
  <c r="AJ128" i="3" s="1"/>
  <c r="AG57" i="3"/>
  <c r="AJ57" i="3" s="1"/>
  <c r="AG208" i="3"/>
  <c r="AJ208" i="3" s="1"/>
  <c r="AG163" i="3"/>
  <c r="AJ163" i="3" s="1"/>
  <c r="AG28" i="3"/>
  <c r="AJ28" i="3" s="1"/>
  <c r="AG282" i="3"/>
  <c r="AJ282" i="3" s="1"/>
  <c r="AG194" i="3"/>
  <c r="AJ194" i="3" s="1"/>
  <c r="AG211" i="3"/>
  <c r="AJ211" i="3" s="1"/>
  <c r="AG221" i="3"/>
  <c r="AJ221" i="3" s="1"/>
  <c r="AG107" i="3"/>
  <c r="AJ107" i="3" s="1"/>
  <c r="AG27" i="3"/>
  <c r="AJ27" i="3" s="1"/>
  <c r="AG176" i="3"/>
  <c r="AJ176" i="3" s="1"/>
  <c r="AG125" i="3"/>
  <c r="AJ125" i="3" s="1"/>
  <c r="AG293" i="3"/>
  <c r="AJ293" i="3" s="1"/>
  <c r="AG224" i="3"/>
  <c r="AJ224" i="3" s="1"/>
  <c r="AG188" i="3"/>
  <c r="AJ188" i="3" s="1"/>
  <c r="AG160" i="3"/>
  <c r="AJ160" i="3" s="1"/>
  <c r="AG26" i="3"/>
  <c r="AJ26" i="3" s="1"/>
  <c r="AG12" i="3"/>
  <c r="AJ12" i="3" s="1"/>
  <c r="AG11" i="3"/>
  <c r="AJ11" i="3" s="1"/>
  <c r="AG169" i="3"/>
  <c r="AJ169" i="3" s="1"/>
  <c r="AG226" i="3"/>
  <c r="AJ226" i="3" s="1"/>
  <c r="AG138" i="3"/>
  <c r="AJ138" i="3" s="1"/>
  <c r="AG97" i="3"/>
  <c r="AJ97" i="3" s="1"/>
  <c r="AG230" i="3"/>
  <c r="AJ230" i="3" s="1"/>
  <c r="AG198" i="3"/>
  <c r="AJ198" i="3" s="1"/>
  <c r="AG156" i="3"/>
  <c r="AJ156" i="3" s="1"/>
  <c r="AG192" i="3"/>
  <c r="AJ192" i="3" s="1"/>
  <c r="AG135" i="3"/>
  <c r="AJ135" i="3" s="1"/>
  <c r="AG111" i="3"/>
  <c r="AJ111" i="3" s="1"/>
  <c r="AG297" i="3"/>
  <c r="AJ297" i="3" s="1"/>
  <c r="AG71" i="3"/>
  <c r="AJ71" i="3" s="1"/>
  <c r="AG190" i="3"/>
  <c r="AJ190" i="3" s="1"/>
  <c r="AG296" i="3"/>
  <c r="AJ296" i="3" s="1"/>
  <c r="AG96" i="3"/>
  <c r="AJ96" i="3" s="1"/>
  <c r="AG123" i="3"/>
  <c r="AJ123" i="3" s="1"/>
  <c r="AG39" i="3"/>
  <c r="AJ39" i="3" s="1"/>
  <c r="AG277" i="3"/>
  <c r="AJ277" i="3" s="1"/>
  <c r="AG103" i="3"/>
  <c r="AJ103" i="3" s="1"/>
  <c r="AG46" i="3"/>
  <c r="AJ46" i="3" s="1"/>
  <c r="AG267" i="3"/>
  <c r="AJ267" i="3" s="1"/>
  <c r="AG141" i="3"/>
  <c r="AJ141" i="3" s="1"/>
  <c r="AG187" i="3"/>
  <c r="AJ187" i="3" s="1"/>
  <c r="AG48" i="3"/>
  <c r="AJ48" i="3" s="1"/>
  <c r="AG269" i="3"/>
  <c r="AJ269" i="3" s="1"/>
  <c r="AG287" i="3"/>
  <c r="AJ287" i="3" s="1"/>
  <c r="AG278" i="3"/>
  <c r="AJ278" i="3" s="1"/>
  <c r="AG262" i="3"/>
  <c r="AJ262" i="3" s="1"/>
  <c r="AG148" i="3"/>
  <c r="AJ148" i="3" s="1"/>
  <c r="AG132" i="3"/>
  <c r="AJ132" i="3" s="1"/>
  <c r="AG67" i="3"/>
  <c r="AJ67" i="3" s="1"/>
  <c r="AG24" i="3"/>
  <c r="AJ24" i="3" s="1"/>
  <c r="AG154" i="3"/>
  <c r="AJ154" i="3" s="1"/>
  <c r="AG157" i="3"/>
  <c r="AJ157" i="3" s="1"/>
  <c r="AG216" i="3"/>
  <c r="AJ216" i="3" s="1"/>
  <c r="AG59" i="3"/>
  <c r="AJ59" i="3" s="1"/>
  <c r="AG268" i="3"/>
  <c r="AJ268" i="3" s="1"/>
  <c r="AG43" i="3"/>
  <c r="AJ43" i="3" s="1"/>
  <c r="AG88" i="3"/>
  <c r="AJ88" i="3" s="1"/>
  <c r="AG199" i="3"/>
  <c r="AJ199" i="3" s="1"/>
  <c r="AG182" i="3"/>
  <c r="AJ182" i="3" s="1"/>
  <c r="AG68" i="3"/>
  <c r="AJ68" i="3" s="1"/>
  <c r="AG23" i="3"/>
  <c r="AJ23" i="3" s="1"/>
  <c r="AG179" i="3"/>
  <c r="AJ179" i="3" s="1"/>
  <c r="AG54" i="3"/>
  <c r="AJ54" i="3" s="1"/>
  <c r="AG240" i="3"/>
  <c r="AJ240" i="3" s="1"/>
  <c r="AG51" i="3"/>
  <c r="AJ51" i="3" s="1"/>
  <c r="AG129" i="3"/>
  <c r="AJ129" i="3" s="1"/>
  <c r="AG193" i="3"/>
  <c r="AJ193" i="3" s="1"/>
  <c r="AG83" i="3"/>
  <c r="AJ83" i="3" s="1"/>
  <c r="AG109" i="3"/>
  <c r="AJ109" i="3" s="1"/>
  <c r="AG258" i="3"/>
  <c r="AJ258" i="3" s="1"/>
  <c r="AG150" i="3"/>
  <c r="AJ150" i="3" s="1"/>
  <c r="AG131" i="3"/>
  <c r="AJ131" i="3" s="1"/>
  <c r="AG47" i="3"/>
  <c r="AJ47" i="3" s="1"/>
  <c r="AG127" i="3"/>
  <c r="AJ127" i="3" s="1"/>
  <c r="AG81" i="3"/>
  <c r="AJ81" i="3" s="1"/>
  <c r="AH279" i="3"/>
  <c r="AG16" i="3"/>
  <c r="AJ16" i="3" s="1"/>
  <c r="AG90" i="3"/>
  <c r="AJ90" i="3" s="1"/>
  <c r="AG232" i="3"/>
  <c r="AJ232" i="3" s="1"/>
  <c r="AG205" i="3"/>
  <c r="AJ205" i="3" s="1"/>
  <c r="AG247" i="3"/>
  <c r="AJ247" i="3" s="1"/>
  <c r="AG84" i="3"/>
  <c r="AJ84" i="3" s="1"/>
  <c r="AG246" i="3"/>
  <c r="AJ246" i="3" s="1"/>
  <c r="AG38" i="3"/>
  <c r="AJ38" i="3" s="1"/>
  <c r="AG219" i="3"/>
  <c r="AJ219" i="3" s="1"/>
  <c r="AG50" i="3"/>
  <c r="AJ50" i="3" s="1"/>
  <c r="AG33" i="3"/>
  <c r="AJ33" i="3" s="1"/>
  <c r="AG184" i="3"/>
  <c r="AJ184" i="3" s="1"/>
  <c r="AG172" i="3"/>
  <c r="AJ172" i="3" s="1"/>
  <c r="AG215" i="3"/>
  <c r="AJ215" i="3" s="1"/>
  <c r="AG64" i="3"/>
  <c r="AJ64" i="3" s="1"/>
  <c r="AG75" i="3"/>
  <c r="AJ75" i="3" s="1"/>
  <c r="AG209" i="3"/>
  <c r="AJ209" i="3" s="1"/>
  <c r="AG146" i="3"/>
  <c r="AJ146" i="3" s="1"/>
  <c r="AG181" i="3"/>
  <c r="AJ181" i="3" s="1"/>
  <c r="AG105" i="3"/>
  <c r="AJ105" i="3" s="1"/>
  <c r="AG180" i="3"/>
  <c r="AJ180" i="3" s="1"/>
  <c r="AG101" i="3"/>
  <c r="AJ101" i="3" s="1"/>
  <c r="AG137" i="3"/>
  <c r="AJ137" i="3" s="1"/>
  <c r="AG295" i="3"/>
  <c r="AJ295" i="3" s="1"/>
  <c r="AG225" i="3"/>
  <c r="AJ225" i="3" s="1"/>
  <c r="AG40" i="3"/>
  <c r="AJ40" i="3" s="1"/>
  <c r="AG13" i="3"/>
  <c r="AJ13" i="3" s="1"/>
  <c r="AG89" i="3"/>
  <c r="AJ89" i="3" s="1"/>
  <c r="AG62" i="3"/>
  <c r="AJ62" i="3" s="1"/>
  <c r="AG218" i="3"/>
  <c r="AJ218" i="3" s="1"/>
  <c r="AG31" i="3"/>
  <c r="AJ31" i="3" s="1"/>
  <c r="AG185" i="3"/>
  <c r="AJ185" i="3" s="1"/>
  <c r="AG227" i="3"/>
  <c r="AJ227" i="3" s="1"/>
  <c r="AG100" i="3"/>
  <c r="AJ100" i="3" s="1"/>
  <c r="AG144" i="3"/>
  <c r="AJ144" i="3" s="1"/>
  <c r="AG228" i="3"/>
  <c r="AJ228" i="3" s="1"/>
  <c r="AG189" i="3"/>
  <c r="AJ189" i="3" s="1"/>
  <c r="AG213" i="3"/>
  <c r="AJ213" i="3" s="1"/>
  <c r="AG260" i="3"/>
  <c r="AJ260" i="3" s="1"/>
  <c r="AG21" i="3"/>
  <c r="AJ21" i="3" s="1"/>
  <c r="AG18" i="3"/>
  <c r="AJ18" i="3" s="1"/>
  <c r="AG201" i="3"/>
  <c r="AJ201" i="3" s="1"/>
  <c r="AG14" i="3"/>
  <c r="AJ14" i="3" s="1"/>
  <c r="AG17" i="3"/>
  <c r="AJ17" i="3" s="1"/>
  <c r="AG114" i="3"/>
  <c r="AJ114" i="3" s="1"/>
  <c r="AG265" i="3"/>
  <c r="AJ265" i="3" s="1"/>
  <c r="AG29" i="3"/>
  <c r="AJ29" i="3" s="1"/>
  <c r="AG286" i="3"/>
  <c r="AJ286" i="3" s="1"/>
  <c r="AG183" i="3"/>
  <c r="AJ183" i="3" s="1"/>
  <c r="AG69" i="3"/>
  <c r="AJ69" i="3" s="1"/>
  <c r="AG186" i="3"/>
  <c r="AJ186" i="3" s="1"/>
  <c r="AG294" i="3"/>
  <c r="AJ294" i="3" s="1"/>
  <c r="AG94" i="3"/>
  <c r="AJ94" i="3" s="1"/>
  <c r="AG271" i="3"/>
  <c r="AG167" i="3"/>
  <c r="AJ167" i="3" s="1"/>
  <c r="AG280" i="3"/>
  <c r="AJ280" i="3" s="1"/>
  <c r="AG143" i="3"/>
  <c r="AJ143" i="3" s="1"/>
  <c r="AG270" i="3"/>
  <c r="AJ270" i="3" s="1"/>
  <c r="AG222" i="3"/>
  <c r="AJ222" i="3" s="1"/>
  <c r="AG214" i="3"/>
  <c r="AJ214" i="3" s="1"/>
  <c r="AG65" i="3"/>
  <c r="AJ65" i="3" s="1"/>
  <c r="AG243" i="3"/>
  <c r="AJ243" i="3" s="1"/>
  <c r="AG37" i="3"/>
  <c r="AJ37" i="3" s="1"/>
  <c r="AG122" i="3"/>
  <c r="AJ122" i="3" s="1"/>
  <c r="AG266" i="3"/>
  <c r="AJ266" i="3" s="1"/>
  <c r="AG106" i="3"/>
  <c r="AJ106" i="3" s="1"/>
  <c r="AG78" i="3"/>
  <c r="AJ78" i="3" s="1"/>
  <c r="AG22" i="3"/>
  <c r="AJ22" i="3" s="1"/>
  <c r="AG34" i="3"/>
  <c r="AJ34" i="3" s="1"/>
  <c r="AG203" i="3"/>
  <c r="AJ203" i="3" s="1"/>
  <c r="AG166" i="3"/>
  <c r="AJ166" i="3" s="1"/>
  <c r="AG206" i="3"/>
  <c r="AJ206" i="3" s="1"/>
  <c r="AG42" i="3"/>
  <c r="AJ42" i="3" s="1"/>
  <c r="AG32" i="3"/>
  <c r="AJ32" i="3" s="1"/>
  <c r="AG292" i="3"/>
  <c r="AJ292" i="3" s="1"/>
  <c r="AG229" i="3"/>
  <c r="AJ229" i="3" s="1"/>
  <c r="AG80" i="3"/>
  <c r="AJ80" i="3" s="1"/>
  <c r="AG259" i="3"/>
  <c r="AJ259" i="3" s="1"/>
  <c r="AG74" i="3"/>
  <c r="AJ74" i="3" s="1"/>
  <c r="AG112" i="3"/>
  <c r="AJ112" i="3" s="1"/>
  <c r="AG202" i="3"/>
  <c r="AJ202" i="3" s="1"/>
  <c r="AG25" i="3"/>
  <c r="AJ25" i="3" s="1"/>
  <c r="AG234" i="3"/>
  <c r="AJ234" i="3" s="1"/>
  <c r="AG58" i="3"/>
  <c r="AJ58" i="3" s="1"/>
  <c r="AG86" i="3"/>
  <c r="AJ86" i="3" s="1"/>
  <c r="AG281" i="3"/>
  <c r="AJ281" i="3" s="1"/>
  <c r="AG41" i="3"/>
  <c r="AJ41" i="3" s="1"/>
  <c r="AG255" i="3"/>
  <c r="AJ255" i="3" s="1"/>
  <c r="AG298" i="3"/>
  <c r="AJ298" i="3" s="1"/>
  <c r="AG195" i="3"/>
  <c r="AJ195" i="3" s="1"/>
  <c r="AG147" i="3"/>
  <c r="AJ147" i="3" s="1"/>
  <c r="AG140" i="3"/>
  <c r="AJ140" i="3" s="1"/>
  <c r="AG290" i="3"/>
  <c r="AJ290" i="3" s="1"/>
  <c r="AG153" i="3"/>
  <c r="AJ153" i="3" s="1"/>
  <c r="AG99" i="3"/>
  <c r="AJ99" i="3" s="1"/>
  <c r="AG115" i="3"/>
  <c r="AJ115" i="3" s="1"/>
  <c r="AG236" i="3"/>
  <c r="AJ236" i="3" s="1"/>
  <c r="AG200" i="3"/>
  <c r="AJ200" i="3" s="1"/>
  <c r="AG102" i="3"/>
  <c r="AJ102" i="3" s="1"/>
  <c r="AG72" i="3"/>
  <c r="AJ72" i="3" s="1"/>
  <c r="AG291" i="3"/>
  <c r="AJ291" i="3" s="1"/>
  <c r="AG93" i="3"/>
  <c r="AJ93" i="3" s="1"/>
  <c r="AG196" i="3"/>
  <c r="AJ196" i="3" s="1"/>
  <c r="AH121" i="3"/>
  <c r="AG173" i="3"/>
  <c r="AJ173" i="3" s="1"/>
  <c r="AG272" i="3"/>
  <c r="AJ272" i="3" s="1"/>
  <c r="AH271" i="3" l="1"/>
  <c r="AJ271" i="3"/>
  <c r="AK271" i="3" s="1"/>
  <c r="AK121" i="3"/>
  <c r="AH6" i="3"/>
  <c r="AK276" i="3"/>
  <c r="AK279" i="3"/>
  <c r="AI4" i="3"/>
  <c r="AH184" i="3"/>
  <c r="AK184" i="3"/>
  <c r="AH131" i="3"/>
  <c r="AK131" i="3"/>
  <c r="AH132" i="3"/>
  <c r="AK132" i="3"/>
  <c r="AH194" i="3"/>
  <c r="AK194" i="3"/>
  <c r="AH15" i="3"/>
  <c r="AK15" i="3"/>
  <c r="AH72" i="3"/>
  <c r="AK72" i="3"/>
  <c r="AH58" i="3"/>
  <c r="AK58" i="3"/>
  <c r="AH22" i="3"/>
  <c r="AK22" i="3"/>
  <c r="AH294" i="3"/>
  <c r="AK294" i="3"/>
  <c r="AH185" i="3"/>
  <c r="AK185" i="3"/>
  <c r="AH52" i="3"/>
  <c r="AK52" i="3"/>
  <c r="AH33" i="3"/>
  <c r="AK33" i="3"/>
  <c r="AH193" i="3"/>
  <c r="AK193" i="3"/>
  <c r="AH269" i="3"/>
  <c r="AK269" i="3"/>
  <c r="AH198" i="3"/>
  <c r="AK198" i="3"/>
  <c r="AH282" i="3"/>
  <c r="AK282" i="3"/>
  <c r="AH175" i="3"/>
  <c r="AK175" i="3"/>
  <c r="AH99" i="3"/>
  <c r="AK99" i="3"/>
  <c r="AH222" i="3"/>
  <c r="AK222" i="3"/>
  <c r="AH260" i="3"/>
  <c r="AK260" i="3"/>
  <c r="AH231" i="3"/>
  <c r="AK231" i="3"/>
  <c r="AH263" i="3"/>
  <c r="AK263" i="3"/>
  <c r="AH207" i="3"/>
  <c r="AK207" i="3"/>
  <c r="AH13" i="3"/>
  <c r="AK13" i="3"/>
  <c r="AH38" i="3"/>
  <c r="AK38" i="3"/>
  <c r="AH240" i="3"/>
  <c r="AK240" i="3"/>
  <c r="AH287" i="3"/>
  <c r="AK287" i="3"/>
  <c r="AH156" i="3"/>
  <c r="AK156" i="3"/>
  <c r="AH224" i="3"/>
  <c r="AK224" i="3"/>
  <c r="AH283" i="3"/>
  <c r="AK283" i="3"/>
  <c r="AH254" i="3"/>
  <c r="AK254" i="3"/>
  <c r="AH10" i="3"/>
  <c r="AK10" i="3"/>
  <c r="AH115" i="3"/>
  <c r="AK115" i="3"/>
  <c r="AH229" i="3"/>
  <c r="AK229" i="3"/>
  <c r="AH280" i="3"/>
  <c r="AK280" i="3"/>
  <c r="AH21" i="3"/>
  <c r="AK21" i="3"/>
  <c r="AH245" i="3"/>
  <c r="AK245" i="3"/>
  <c r="AH40" i="3"/>
  <c r="AK40" i="3"/>
  <c r="AH64" i="3"/>
  <c r="AK64" i="3"/>
  <c r="AH81" i="3"/>
  <c r="AK81" i="3"/>
  <c r="AH54" i="3"/>
  <c r="AK54" i="3"/>
  <c r="AH154" i="3"/>
  <c r="AK154" i="3"/>
  <c r="AH267" i="3"/>
  <c r="AK267" i="3"/>
  <c r="AH190" i="3"/>
  <c r="AK190" i="3"/>
  <c r="AH226" i="3"/>
  <c r="AK226" i="3"/>
  <c r="AH293" i="3"/>
  <c r="AK293" i="3"/>
  <c r="AH57" i="3"/>
  <c r="AK57" i="3"/>
  <c r="AH164" i="3"/>
  <c r="AK164" i="3"/>
  <c r="AH256" i="3"/>
  <c r="AK256" i="3"/>
  <c r="AH124" i="3"/>
  <c r="AK124" i="3"/>
  <c r="AH196" i="3"/>
  <c r="AK196" i="3"/>
  <c r="AH41" i="3"/>
  <c r="AK41" i="3"/>
  <c r="AH234" i="3"/>
  <c r="AK234" i="3"/>
  <c r="AH74" i="3"/>
  <c r="AK74" i="3"/>
  <c r="AH166" i="3"/>
  <c r="AK166" i="3"/>
  <c r="AH37" i="3"/>
  <c r="AK37" i="3"/>
  <c r="AH186" i="3"/>
  <c r="AK186" i="3"/>
  <c r="AH29" i="3"/>
  <c r="AK29" i="3"/>
  <c r="AH144" i="3"/>
  <c r="AK144" i="3"/>
  <c r="AH225" i="3"/>
  <c r="AK225" i="3"/>
  <c r="AH180" i="3"/>
  <c r="AK180" i="3"/>
  <c r="AH215" i="3"/>
  <c r="AK215" i="3"/>
  <c r="AH50" i="3"/>
  <c r="AK50" i="3"/>
  <c r="AH84" i="3"/>
  <c r="AK84" i="3"/>
  <c r="AH90" i="3"/>
  <c r="AK90" i="3"/>
  <c r="AH127" i="3"/>
  <c r="AK127" i="3"/>
  <c r="AH258" i="3"/>
  <c r="AK258" i="3"/>
  <c r="AH129" i="3"/>
  <c r="AK129" i="3"/>
  <c r="AH179" i="3"/>
  <c r="AK179" i="3"/>
  <c r="AH199" i="3"/>
  <c r="AK199" i="3"/>
  <c r="AH59" i="3"/>
  <c r="AK59" i="3"/>
  <c r="AH24" i="3"/>
  <c r="AK24" i="3"/>
  <c r="AH262" i="3"/>
  <c r="AK262" i="3"/>
  <c r="AH48" i="3"/>
  <c r="AK48" i="3"/>
  <c r="AH46" i="3"/>
  <c r="AK46" i="3"/>
  <c r="AH123" i="3"/>
  <c r="AK123" i="3"/>
  <c r="AH71" i="3"/>
  <c r="AK71" i="3"/>
  <c r="AH135" i="3"/>
  <c r="AK135" i="3"/>
  <c r="AH230" i="3"/>
  <c r="AK230" i="3"/>
  <c r="AH169" i="3"/>
  <c r="AK169" i="3"/>
  <c r="AH160" i="3"/>
  <c r="AK160" i="3"/>
  <c r="AH125" i="3"/>
  <c r="AK125" i="3"/>
  <c r="AH221" i="3"/>
  <c r="AK221" i="3"/>
  <c r="AH28" i="3"/>
  <c r="AK28" i="3"/>
  <c r="AH128" i="3"/>
  <c r="AK128" i="3"/>
  <c r="AH177" i="3"/>
  <c r="AK177" i="3"/>
  <c r="AH56" i="3"/>
  <c r="AK56" i="3"/>
  <c r="AH108" i="3"/>
  <c r="AK108" i="3"/>
  <c r="AH289" i="3"/>
  <c r="AK289" i="3"/>
  <c r="AH220" i="3"/>
  <c r="AK220" i="3"/>
  <c r="AH110" i="3"/>
  <c r="AK110" i="3"/>
  <c r="AH238" i="3"/>
  <c r="AK238" i="3"/>
  <c r="AH134" i="3"/>
  <c r="AK134" i="3"/>
  <c r="AH95" i="3"/>
  <c r="AK95" i="3"/>
  <c r="AH178" i="3"/>
  <c r="AK178" i="3"/>
  <c r="AH242" i="3"/>
  <c r="AK242" i="3"/>
  <c r="AH137" i="3"/>
  <c r="AK137" i="3"/>
  <c r="AH205" i="3"/>
  <c r="AK205" i="3"/>
  <c r="AH157" i="3"/>
  <c r="AK157" i="3"/>
  <c r="AH296" i="3"/>
  <c r="AK296" i="3"/>
  <c r="AH27" i="3"/>
  <c r="AK27" i="3"/>
  <c r="AH241" i="3"/>
  <c r="AK241" i="3"/>
  <c r="AH197" i="3"/>
  <c r="AK197" i="3"/>
  <c r="AH140" i="3"/>
  <c r="AK140" i="3"/>
  <c r="AH206" i="3"/>
  <c r="AK206" i="3"/>
  <c r="AH286" i="3"/>
  <c r="AK286" i="3"/>
  <c r="AH92" i="3"/>
  <c r="AK92" i="3"/>
  <c r="AH146" i="3"/>
  <c r="AK146" i="3"/>
  <c r="AH232" i="3"/>
  <c r="AK232" i="3"/>
  <c r="AH150" i="3"/>
  <c r="AK150" i="3"/>
  <c r="AH182" i="3"/>
  <c r="AK182" i="3"/>
  <c r="AH148" i="3"/>
  <c r="AK148" i="3"/>
  <c r="AH39" i="3"/>
  <c r="AK39" i="3"/>
  <c r="AH111" i="3"/>
  <c r="AK111" i="3"/>
  <c r="AH26" i="3"/>
  <c r="AK26" i="3"/>
  <c r="AH107" i="3"/>
  <c r="AK107" i="3"/>
  <c r="AH30" i="3"/>
  <c r="AK30" i="3"/>
  <c r="AH98" i="3"/>
  <c r="AK98" i="3"/>
  <c r="AH204" i="3"/>
  <c r="AK204" i="3"/>
  <c r="AH35" i="3"/>
  <c r="AK35" i="3"/>
  <c r="AH85" i="3"/>
  <c r="AK85" i="3"/>
  <c r="AK6" i="3"/>
  <c r="AH102" i="3"/>
  <c r="AK102" i="3"/>
  <c r="AH147" i="3"/>
  <c r="AK147" i="3"/>
  <c r="AH292" i="3"/>
  <c r="AK292" i="3"/>
  <c r="AH78" i="3"/>
  <c r="AK78" i="3"/>
  <c r="AH167" i="3"/>
  <c r="AK167" i="3"/>
  <c r="AH14" i="3"/>
  <c r="AK14" i="3"/>
  <c r="AH31" i="3"/>
  <c r="AK31" i="3"/>
  <c r="AH272" i="3"/>
  <c r="AK272" i="3"/>
  <c r="AH93" i="3"/>
  <c r="AK93" i="3"/>
  <c r="AH200" i="3"/>
  <c r="AK200" i="3"/>
  <c r="AH153" i="3"/>
  <c r="AK153" i="3"/>
  <c r="AH195" i="3"/>
  <c r="AK195" i="3"/>
  <c r="AH281" i="3"/>
  <c r="AK281" i="3"/>
  <c r="AH25" i="3"/>
  <c r="AK25" i="3"/>
  <c r="AH259" i="3"/>
  <c r="AK259" i="3"/>
  <c r="AH32" i="3"/>
  <c r="AK32" i="3"/>
  <c r="AH203" i="3"/>
  <c r="AK203" i="3"/>
  <c r="AH106" i="3"/>
  <c r="AK106" i="3"/>
  <c r="AH243" i="3"/>
  <c r="AK243" i="3"/>
  <c r="AH270" i="3"/>
  <c r="AK270" i="3"/>
  <c r="AH69" i="3"/>
  <c r="AK69" i="3"/>
  <c r="AH265" i="3"/>
  <c r="AK265" i="3"/>
  <c r="AH201" i="3"/>
  <c r="AK201" i="3"/>
  <c r="AH213" i="3"/>
  <c r="AK213" i="3"/>
  <c r="AH100" i="3"/>
  <c r="AK100" i="3"/>
  <c r="AH218" i="3"/>
  <c r="AK218" i="3"/>
  <c r="AH244" i="3"/>
  <c r="AK244" i="3"/>
  <c r="AH223" i="3"/>
  <c r="AK223" i="3"/>
  <c r="AH212" i="3"/>
  <c r="AK212" i="3"/>
  <c r="AH181" i="3"/>
  <c r="AK181" i="3"/>
  <c r="AH68" i="3"/>
  <c r="AK68" i="3"/>
  <c r="AH138" i="3"/>
  <c r="AK138" i="3"/>
  <c r="AH191" i="3"/>
  <c r="AK191" i="3"/>
  <c r="AH63" i="3"/>
  <c r="AK63" i="3"/>
  <c r="AH112" i="3"/>
  <c r="AK112" i="3"/>
  <c r="AH214" i="3"/>
  <c r="AK214" i="3"/>
  <c r="AH228" i="3"/>
  <c r="AK228" i="3"/>
  <c r="AH101" i="3"/>
  <c r="AK101" i="3"/>
  <c r="AH8" i="3"/>
  <c r="AK8" i="3"/>
  <c r="AH295" i="3"/>
  <c r="AK295" i="3"/>
  <c r="AH105" i="3"/>
  <c r="AK105" i="3"/>
  <c r="AH209" i="3"/>
  <c r="AK209" i="3"/>
  <c r="AH172" i="3"/>
  <c r="AK172" i="3"/>
  <c r="AH219" i="3"/>
  <c r="AK219" i="3"/>
  <c r="AH247" i="3"/>
  <c r="AK247" i="3"/>
  <c r="AH16" i="3"/>
  <c r="AK16" i="3"/>
  <c r="AH47" i="3"/>
  <c r="AK47" i="3"/>
  <c r="AH109" i="3"/>
  <c r="AK109" i="3"/>
  <c r="AH51" i="3"/>
  <c r="AK51" i="3"/>
  <c r="AH23" i="3"/>
  <c r="AK23" i="3"/>
  <c r="AH88" i="3"/>
  <c r="AK88" i="3"/>
  <c r="AH216" i="3"/>
  <c r="AK216" i="3"/>
  <c r="AH67" i="3"/>
  <c r="AK67" i="3"/>
  <c r="AH278" i="3"/>
  <c r="AK278" i="3"/>
  <c r="AH187" i="3"/>
  <c r="AK187" i="3"/>
  <c r="AH103" i="3"/>
  <c r="AK103" i="3"/>
  <c r="AH96" i="3"/>
  <c r="AK96" i="3"/>
  <c r="AH297" i="3"/>
  <c r="AK297" i="3"/>
  <c r="AH192" i="3"/>
  <c r="AK192" i="3"/>
  <c r="AH97" i="3"/>
  <c r="AK97" i="3"/>
  <c r="AH11" i="3"/>
  <c r="AK11" i="3"/>
  <c r="AH188" i="3"/>
  <c r="AK188" i="3"/>
  <c r="AH176" i="3"/>
  <c r="AK176" i="3"/>
  <c r="AH211" i="3"/>
  <c r="AK211" i="3"/>
  <c r="AH163" i="3"/>
  <c r="AK163" i="3"/>
  <c r="AH113" i="3"/>
  <c r="AK113" i="3"/>
  <c r="AH171" i="3"/>
  <c r="AK171" i="3"/>
  <c r="AH237" i="3"/>
  <c r="AK237" i="3"/>
  <c r="AH44" i="3"/>
  <c r="AK44" i="3"/>
  <c r="AH239" i="3"/>
  <c r="AK239" i="3"/>
  <c r="AH87" i="3"/>
  <c r="AK87" i="3"/>
  <c r="AH161" i="3"/>
  <c r="AK161" i="3"/>
  <c r="AH77" i="3"/>
  <c r="AK77" i="3"/>
  <c r="AH104" i="3"/>
  <c r="AK104" i="3"/>
  <c r="AH53" i="3"/>
  <c r="AK53" i="3"/>
  <c r="AH82" i="3"/>
  <c r="AK82" i="3"/>
  <c r="AH158" i="3"/>
  <c r="AK158" i="3"/>
  <c r="AH233" i="3"/>
  <c r="AK233" i="3"/>
  <c r="AH75" i="3"/>
  <c r="AK75" i="3"/>
  <c r="AH43" i="3"/>
  <c r="AK43" i="3"/>
  <c r="AH141" i="3"/>
  <c r="AK141" i="3"/>
  <c r="AH12" i="3"/>
  <c r="AK12" i="3"/>
  <c r="AH208" i="3"/>
  <c r="AK208" i="3"/>
  <c r="AH174" i="3"/>
  <c r="AK174" i="3"/>
  <c r="AH7" i="3"/>
  <c r="AK7" i="3"/>
  <c r="AH20" i="3"/>
  <c r="AK20" i="3"/>
  <c r="AH255" i="3"/>
  <c r="AK255" i="3"/>
  <c r="AH122" i="3"/>
  <c r="AK122" i="3"/>
  <c r="AH17" i="3"/>
  <c r="AK17" i="3"/>
  <c r="AH89" i="3"/>
  <c r="AK89" i="3"/>
  <c r="AH246" i="3"/>
  <c r="AK246" i="3"/>
  <c r="AH268" i="3"/>
  <c r="AK268" i="3"/>
  <c r="AH217" i="3"/>
  <c r="AK217" i="3"/>
  <c r="AH173" i="3"/>
  <c r="AK173" i="3"/>
  <c r="AH291" i="3"/>
  <c r="AK291" i="3"/>
  <c r="AH236" i="3"/>
  <c r="AK236" i="3"/>
  <c r="AH290" i="3"/>
  <c r="AK290" i="3"/>
  <c r="AH298" i="3"/>
  <c r="AK298" i="3"/>
  <c r="AH86" i="3"/>
  <c r="AK86" i="3"/>
  <c r="AH202" i="3"/>
  <c r="AK202" i="3"/>
  <c r="AH80" i="3"/>
  <c r="AK80" i="3"/>
  <c r="AH42" i="3"/>
  <c r="AK42" i="3"/>
  <c r="AH34" i="3"/>
  <c r="AK34" i="3"/>
  <c r="AH266" i="3"/>
  <c r="AK266" i="3"/>
  <c r="AH65" i="3"/>
  <c r="AK65" i="3"/>
  <c r="AH143" i="3"/>
  <c r="AK143" i="3"/>
  <c r="AH94" i="3"/>
  <c r="AK94" i="3"/>
  <c r="AH183" i="3"/>
  <c r="AK183" i="3"/>
  <c r="AH114" i="3"/>
  <c r="AK114" i="3"/>
  <c r="AH18" i="3"/>
  <c r="AK18" i="3"/>
  <c r="AH189" i="3"/>
  <c r="AK189" i="3"/>
  <c r="AH227" i="3"/>
  <c r="AK227" i="3"/>
  <c r="AH62" i="3"/>
  <c r="AK62" i="3"/>
  <c r="AH210" i="3"/>
  <c r="AK210" i="3"/>
  <c r="AH151" i="3"/>
  <c r="AK151" i="3"/>
  <c r="AH9" i="3"/>
  <c r="AK9" i="3"/>
  <c r="AH83" i="3"/>
  <c r="AK83" i="3"/>
  <c r="AH277" i="3"/>
  <c r="AK277" i="3"/>
  <c r="AH235" i="3"/>
  <c r="AK235" i="3"/>
  <c r="AH91" i="3"/>
  <c r="AK91" i="3"/>
  <c r="AJ4" i="3" l="1"/>
  <c r="AK4" i="3" s="1"/>
</calcChain>
</file>

<file path=xl/sharedStrings.xml><?xml version="1.0" encoding="utf-8"?>
<sst xmlns="http://schemas.openxmlformats.org/spreadsheetml/2006/main" count="866" uniqueCount="350">
  <si>
    <t>Заказ книг издательста "Москва"</t>
  </si>
  <si>
    <t>Скидка</t>
  </si>
  <si>
    <t>Профессиональная литература</t>
  </si>
  <si>
    <t>«Система владельческого контроля бизнеса»</t>
  </si>
  <si>
    <t>«Кризис – афедрон или волшебный пендель. Антикризисная технология повышения эффективности компании»</t>
  </si>
  <si>
    <t>«Как написать книгу и заработать на этом деньги»</t>
  </si>
  <si>
    <t>«Создание и развитие эффективного бизнеса»</t>
  </si>
  <si>
    <t>«Создание и продвижение сайтов. НЕпрофессионал для НЕпрофессионалов»</t>
  </si>
  <si>
    <t>«Стратегическое управление и эффективное развитие бизнеса»</t>
  </si>
  <si>
    <t>«Постановка и автоматизация управленческого учета»</t>
  </si>
  <si>
    <t>«Автоматизация бюджетирования и управленческого учета с использованием ПК «ИНТЕГРАЛ»</t>
  </si>
  <si>
    <t>Серия книг «100% практического бюджетирования»:</t>
  </si>
  <si>
    <t>«Эффективная система бюджетирования и управленческого учета. Практические советы и рекомендации»</t>
  </si>
  <si>
    <t>«Парабола замысла поиска работы мечты. Архетипы HR-менеджеров»</t>
  </si>
  <si>
    <t>«От нуба до виртуоза: цианотипия 3.0»</t>
  </si>
  <si>
    <t>«Живите здорово»</t>
  </si>
  <si>
    <t>«Страшные тайны HR-менеджера»</t>
  </si>
  <si>
    <t>«Замысел Бога. Толкование истины»</t>
  </si>
  <si>
    <t>«Наилучший ремонт квартир, таунхаусов и домов. Как сохранить деньги, время и нервы»</t>
  </si>
  <si>
    <t>«Мужики – придурки, но это исправимо»</t>
  </si>
  <si>
    <t>«Прогнозирование развития человечества с учетом фактора знания»</t>
  </si>
  <si>
    <t>«Строгановская икона в историческом интерьере»</t>
  </si>
  <si>
    <t>«ВЕРТОЛЕТЫ РОССИИ vs ВЕРТОЛЕТЫ МИРА»</t>
  </si>
  <si>
    <t>«Бог как реальность»</t>
  </si>
  <si>
    <t>«Дневник индивидуалистки»</t>
  </si>
  <si>
    <t>«Как найти свою любовь. Учебник для молодой девушки»</t>
  </si>
  <si>
    <t>Серия книг «Эффективная бизнес-машина»:</t>
  </si>
  <si>
    <t>«Респектабельный имидж. Язык вашего тела»</t>
  </si>
  <si>
    <t>«Краткие очерки неоаналитической философии для всех»</t>
  </si>
  <si>
    <t>«Консалтинговый бизнес: как заработать на консалтинге»</t>
  </si>
  <si>
    <t>«Научите меня быть беременной»</t>
  </si>
  <si>
    <t>«Вседержитель»</t>
  </si>
  <si>
    <t>«Бизнес или игрушка. 1000 и 1 способ открыть уникальный салон красоты»</t>
  </si>
  <si>
    <t>«Мы не все умрем, но все изменимся»</t>
  </si>
  <si>
    <t>«Жизнь с двойняшками – всё в квадрате (от 0 до 3 лет)»</t>
  </si>
  <si>
    <t>«Управленческий учет. Made not in Russia»</t>
  </si>
  <si>
    <t>«Эстамп, духовная исповедь и завет потомкам Мишеля Нострадамуса»</t>
  </si>
  <si>
    <t>«Невидимые "звезды" Мишеля Нострадамуса»</t>
  </si>
  <si>
    <t>«Франчайзинг – идеальная бизнес-машина? Пособие по выбору франшизы»</t>
  </si>
  <si>
    <t>«Око бури. Проблемы исламского вызова»</t>
  </si>
  <si>
    <t>«Авиация: Мир и Россия»</t>
  </si>
  <si>
    <t>«Самый надежный способ создания бизнеса»</t>
  </si>
  <si>
    <t>«Организационное проектирование. Реструктуризация предприятий и бизнес-процессов»</t>
  </si>
  <si>
    <t>«Маркетинг: стратегия, анализ, реклама и продвижение»</t>
  </si>
  <si>
    <t>«Управление персоналом: стратегия, привлечение, обучение, мотивация»</t>
  </si>
  <si>
    <t>«Основы экономики и финансов. Для владельцев бизнеса, руководителей и менеджеров»</t>
  </si>
  <si>
    <t>«Бизнес-план: методология и практика»</t>
  </si>
  <si>
    <t>«Мой путь: 1924-1985»</t>
  </si>
  <si>
    <t>«Управление проектами»</t>
  </si>
  <si>
    <t>«Кризис от года и до четырех лет в двойном размере»</t>
  </si>
  <si>
    <t>«Английская ирония и юмор в контексте культурных и коммуникативных ценностей. Учебное пособие»</t>
  </si>
  <si>
    <t>«РАЗРЕШИ СЕБЕ ЖИТЬ. Книга рецептов женского счастья»</t>
  </si>
  <si>
    <t>«Чёрная книга СССР 1922–1991»</t>
  </si>
  <si>
    <t>«Как обанкротить компанию или к чему приводят ошибки в управлении»</t>
  </si>
  <si>
    <t>«Английская ирония и юмор: от теории – к практике. Учебное пособие»</t>
  </si>
  <si>
    <t>«История пансионата «Буревестник»</t>
  </si>
  <si>
    <t>«Понимание цели и смысла земной жизни человека Мишелем Нострадамусом»</t>
  </si>
  <si>
    <t>«Возраст таланта»</t>
  </si>
  <si>
    <t>«Свет и тьма в психике человека»</t>
  </si>
  <si>
    <t>«Менеджмент по правилам и без»</t>
  </si>
  <si>
    <t>«Календари и праздники Древнего Египта»</t>
  </si>
  <si>
    <t>«БОГ, Том 1, Бог «Бытия»</t>
  </si>
  <si>
    <t>«Менеджмент прибыльного микроинновационного бизнеса как сегмента малого предпринимательства (визуально-экономический подход)»</t>
  </si>
  <si>
    <t>«Практическая астропсихология»</t>
  </si>
  <si>
    <t>«Zаговор. Sтранная Vоенная Операция»</t>
  </si>
  <si>
    <t>«Красота и здоровье без стероидов, силовые тренировки любителей»</t>
  </si>
  <si>
    <t>«Освещая области тьмы»</t>
  </si>
  <si>
    <t>«Необыкновенное чудо Лар – летательный аппарат робот»</t>
  </si>
  <si>
    <t>«Коуч, у которой ЭТО есть. Секрет успешного коуча»</t>
  </si>
  <si>
    <t>«Когда очень хочется жить»</t>
  </si>
  <si>
    <t>«МЕНЕДЖМЕНТ. ЧЕЛОВЕЧЕСКОЕ ИЗМЕРЕНИЕ»</t>
  </si>
  <si>
    <t>Цена</t>
  </si>
  <si>
    <t>Льготная</t>
  </si>
  <si>
    <t>Итоговая</t>
  </si>
  <si>
    <t>Художественная литература</t>
  </si>
  <si>
    <t>«Выборы 3016»</t>
  </si>
  <si>
    <t>«Изменник нашему времени»</t>
  </si>
  <si>
    <t>«Вот тебе, бабка, и Шекспиров день!»</t>
  </si>
  <si>
    <t>«Некролог»</t>
  </si>
  <si>
    <t>«О кино и не только»</t>
  </si>
  <si>
    <t>«Свадебный пирог с кровью»</t>
  </si>
  <si>
    <t>«Пчеловодиада»</t>
  </si>
  <si>
    <t>«ВРЕМЯ КУМАРУНА, Книга первая, Джейя»</t>
  </si>
  <si>
    <t>«Пристанище разочарований и надежд»</t>
  </si>
  <si>
    <t>«Стальной стержень»</t>
  </si>
  <si>
    <t>«Смертный дар»</t>
  </si>
  <si>
    <t>«Английские ботиночки»</t>
  </si>
  <si>
    <t>«Преступление без наказания»</t>
  </si>
  <si>
    <t>«Печорин нашего времени»</t>
  </si>
  <si>
    <t>«Все начинается с конца»</t>
  </si>
  <si>
    <t>Серия ОМУМ – общемировой университет магии:</t>
  </si>
  <si>
    <t>«С тобой остались навсегда тот шоколадный заяц и ромашки»</t>
  </si>
  <si>
    <t>«Пристанище разочарований и надежд. Гриша Денисов»</t>
  </si>
  <si>
    <t>«Анна» (исторический роман, мелодрама)</t>
  </si>
  <si>
    <t>«Всему на свете свой черед»</t>
  </si>
  <si>
    <t>«50 оттенков черно-белого, или Исповедь физрука»</t>
  </si>
  <si>
    <t>«Казнь назначена на шесть утра»</t>
  </si>
  <si>
    <t>«Самостоятельные женщины и их мужчины»</t>
  </si>
  <si>
    <t>«ВОКРУГ СВЕТА НА «АПОСТОЛЕ АНДРЕЕ»</t>
  </si>
  <si>
    <t>«Любовь. Дневник астронавта Эл»</t>
  </si>
  <si>
    <t>«Все может быть»</t>
  </si>
  <si>
    <t>«Крылья счастья и любви»</t>
  </si>
  <si>
    <t>«Река Теодора»</t>
  </si>
  <si>
    <t>«Святочные настроения»</t>
  </si>
  <si>
    <t>«Рассказы и повести»</t>
  </si>
  <si>
    <t>«Конец света»</t>
  </si>
  <si>
    <t>«Сказки для взрослых»</t>
  </si>
  <si>
    <t>«Предсказатель»</t>
  </si>
  <si>
    <t>«Дождь в декабре»</t>
  </si>
  <si>
    <t>«Забытое слово»</t>
  </si>
  <si>
    <t>«Полина и Александр»</t>
  </si>
  <si>
    <t>«Конформист Федор Ягненков»</t>
  </si>
  <si>
    <t>«Тайна завещания»</t>
  </si>
  <si>
    <t>«Яна без баяна»</t>
  </si>
  <si>
    <t>«Последнее звено»</t>
  </si>
  <si>
    <t>«Душа Лазаря. Начало»</t>
  </si>
  <si>
    <t>«Парк»</t>
  </si>
  <si>
    <t>«Рыжий вихрь и пламя Антона. Том 1. Тайна зелёной банданы»</t>
  </si>
  <si>
    <t>«Об овечьем»</t>
  </si>
  <si>
    <t>«Древние знания»</t>
  </si>
  <si>
    <t>«Энцелад Титан»</t>
  </si>
  <si>
    <t>«Месть длиной в жизнь (часть первая)»</t>
  </si>
  <si>
    <t>«Не молчи»</t>
  </si>
  <si>
    <t>«Выжигатель»</t>
  </si>
  <si>
    <t>«Самоволка в Западный Берлин»</t>
  </si>
  <si>
    <t>«Жизнь добропорядочного человека»</t>
  </si>
  <si>
    <t>«Фантасмагория»</t>
  </si>
  <si>
    <t>«Март. Страшная сказка»</t>
  </si>
  <si>
    <t>«Асоциальные сети»</t>
  </si>
  <si>
    <t>«Проездом по планетам»</t>
  </si>
  <si>
    <t>«Стражи»</t>
  </si>
  <si>
    <t>«Другие миры. Часть 1. Мир Света, мир Тьмы»</t>
  </si>
  <si>
    <t>«Читай меня никогда»</t>
  </si>
  <si>
    <t>«Каникулы Милены»</t>
  </si>
  <si>
    <t>«Голый»</t>
  </si>
  <si>
    <t>«Голоса разрушенного города»</t>
  </si>
  <si>
    <t>«Города и люди»</t>
  </si>
  <si>
    <t>«Предательство рассудка»</t>
  </si>
  <si>
    <t>«50 оттенков черно-белого, или исповедь фитнес-тренера»</t>
  </si>
  <si>
    <t>«Однажды в шаге от весны»</t>
  </si>
  <si>
    <t>«Я DURA! Роман-прозрение»</t>
  </si>
  <si>
    <t>«12 бестселлеров для боку-мару»</t>
  </si>
  <si>
    <t>«Поэтические переводы староанглийских пьес, написанных в эпоху правления Королевы Элизабет Тюдор (Книга 1)»</t>
  </si>
  <si>
    <t>«Метаморфозы»</t>
  </si>
  <si>
    <t>«Пластырь для души»</t>
  </si>
  <si>
    <t>«Путь нибелунга. Серебряная нить»</t>
  </si>
  <si>
    <t>«В сотворчестве со Вселенной»</t>
  </si>
  <si>
    <t>«Книга Жизни»</t>
  </si>
  <si>
    <t>«Москва – Тбилиси»</t>
  </si>
  <si>
    <t>«Огонёк в изумрудах»</t>
  </si>
  <si>
    <t>«Мертвые крабы»</t>
  </si>
  <si>
    <t>«SHE&amp;HE Это про тебя»</t>
  </si>
  <si>
    <t>«4031»</t>
  </si>
  <si>
    <t>«Ожившие сказки. Лес, оживающий в сезон дождей»</t>
  </si>
  <si>
    <t>«Мясом наружу»</t>
  </si>
  <si>
    <t>«Остров блаженных»</t>
  </si>
  <si>
    <t>«Комсомольская богиня (повести и рассказы)»</t>
  </si>
  <si>
    <t>«Эликсир свободы»</t>
  </si>
  <si>
    <t>«Куст времени. Бегство»</t>
  </si>
  <si>
    <t>«Жизнь добропорядочного человека в эпоху перемен»</t>
  </si>
  <si>
    <t>«Санфиш»</t>
  </si>
  <si>
    <t>«Приказ Паунда, или Адский поход»</t>
  </si>
  <si>
    <t>«Любить нельзя убить»</t>
  </si>
  <si>
    <t>«Ошибка предубеждения»</t>
  </si>
  <si>
    <t>«Дневник «сепаратиста»</t>
  </si>
  <si>
    <t>«Под липами»</t>
  </si>
  <si>
    <t>«Цена свободы»</t>
  </si>
  <si>
    <t>«Палисадник (сборник рассказов)»</t>
  </si>
  <si>
    <t>«Смерть на Нобилисе»</t>
  </si>
  <si>
    <t>«Аномалии внутри меня. Part 1»</t>
  </si>
  <si>
    <t>«Однажды на Земле»</t>
  </si>
  <si>
    <t>«Ксеродерма»</t>
  </si>
  <si>
    <t>«Разбитый образ»</t>
  </si>
  <si>
    <t>«Кинокефал»</t>
  </si>
  <si>
    <t>Детская литература</t>
  </si>
  <si>
    <t>«Сказка про Ёжика и Светлячка»</t>
  </si>
  <si>
    <t>«Этикет и весёлая математика»</t>
  </si>
  <si>
    <t>«Инструменты. Часть I: от верстака до киянки»</t>
  </si>
  <si>
    <t>«До чего же хорошо!»</t>
  </si>
  <si>
    <t>«Поучительные истории в стихах»</t>
  </si>
  <si>
    <t>«Про гномиков»</t>
  </si>
  <si>
    <t>«Сказка про Мотылька»</t>
  </si>
  <si>
    <t>«Вита-балерина»</t>
  </si>
  <si>
    <t>«Маленькие секреты большого этикета»</t>
  </si>
  <si>
    <t>«Между небом и землёй. Как научить ребёнка работать над собой»</t>
  </si>
  <si>
    <t>«Просто о сложном»</t>
  </si>
  <si>
    <t>«Про крестьянского сынка, про Ивана-дурака, его верную Царь-птицу и цареву дочь Зарницу»</t>
  </si>
  <si>
    <t>«Приключения Таи и Картошки. Башня колдуна»</t>
  </si>
  <si>
    <t>«Басни, притчи, поэмы»</t>
  </si>
  <si>
    <t>Поэзия</t>
  </si>
  <si>
    <t>«Палитра. стихи для детей и взрослых»</t>
  </si>
  <si>
    <t>«Дороги, которые нас выбирают»</t>
  </si>
  <si>
    <t>«Красавица»</t>
  </si>
  <si>
    <t>«В океане тьмы»</t>
  </si>
  <si>
    <t>«Мелодия осени: сборник стихов»</t>
  </si>
  <si>
    <t>«Ангел»</t>
  </si>
  <si>
    <t>«Монологи»</t>
  </si>
  <si>
    <t>«Сиреневый вальс (сборник стихов)»</t>
  </si>
  <si>
    <t>«Январское солнце. Стихотворения»</t>
  </si>
  <si>
    <t>«Мой путь»</t>
  </si>
  <si>
    <t>«Из классической итальянской поэзии XIX – начала XX века»</t>
  </si>
  <si>
    <t>«Габриэле д’Аннунцио и классическая итальянская поэзия конца XVIII – начала XX века»</t>
  </si>
  <si>
    <t>«Габриэле Д’аннунцио. избранные поэмы»</t>
  </si>
  <si>
    <t>«Дифирамбы Габриэле Д’Аннунцио и итальянские сонеты XVI-XIX веков»</t>
  </si>
  <si>
    <t>Кол-во</t>
  </si>
  <si>
    <t>Книги</t>
  </si>
  <si>
    <t>Базовая</t>
  </si>
  <si>
    <t xml:space="preserve">Общая сумма заказа по базовым ценам  </t>
  </si>
  <si>
    <t xml:space="preserve">Общая сумма заказа со всеми скидками  </t>
  </si>
  <si>
    <t>Варианты</t>
  </si>
  <si>
    <t>Вариант 1</t>
  </si>
  <si>
    <t>Вариант 2</t>
  </si>
  <si>
    <t>Вариант 3</t>
  </si>
  <si>
    <t>Вариант 4</t>
  </si>
  <si>
    <t>Вариант 5</t>
  </si>
  <si>
    <t>Вариант 6</t>
  </si>
  <si>
    <t>«Антипанцирь»</t>
  </si>
  <si>
    <t>«Советский библион: где крик восторга, там и стон»</t>
  </si>
  <si>
    <t>«Энергия и судьба России (3-е издание)»</t>
  </si>
  <si>
    <t>«Жду тебя с великой любовью. Голоса Любви на путях войны»</t>
  </si>
  <si>
    <t>«Если мы вернёмся»</t>
  </si>
  <si>
    <t>«Избранные стихотворения Габриэле Д’Аннунцио и Ады Негри. Перевод О.Д. Самарина. Времена года. Сонеты О.Д. Самарина»</t>
  </si>
  <si>
    <t>«Интеллигентное хулиганство»</t>
  </si>
  <si>
    <t>«Избранные стихотворения Никколò Уго Фосколо и Джакомо Леопарди. Перевод О.Д. Самарина. Шесть сонетов. Стихи О.Д. Самарина»</t>
  </si>
  <si>
    <t>Развитие самозанятости и форм инновационного предпринимательства (инновационной самозанятости, инновационного малого, среднего и крупного предпринимательства) как реальный путь к технологическому развитию России</t>
  </si>
  <si>
    <t>Книги Александра Карпова</t>
  </si>
  <si>
    <t>Книги Юрия Савинского</t>
  </si>
  <si>
    <t>ЗАПОЛНЯТЬ ТОЛЬКО ЯЧЕЙКИ, ВЫДЕЛЕННЫЕ ЖЕЛТЫМ ФОНОМ !!!</t>
  </si>
  <si>
    <t>Книги Станислава Грачёва (Израиль)</t>
  </si>
  <si>
    <t>Книги Георгия Завершинского (священник, благочинный Шотландии и Северной Ирландии)</t>
  </si>
  <si>
    <t>Книги Андрея Евпланова</t>
  </si>
  <si>
    <t>Книги Валентины Вилеевой</t>
  </si>
  <si>
    <t>Книги экспертов проекта smart-venture.ru</t>
  </si>
  <si>
    <t>Скидка на весь заказ</t>
  </si>
  <si>
    <t xml:space="preserve">     - Книга 1 «Бюджетирование как инструмент управления»</t>
  </si>
  <si>
    <t xml:space="preserve">     - Книга 2 «Регламент системы бюджетирования»</t>
  </si>
  <si>
    <t xml:space="preserve">     - Книга 3 «Финансовая модель бюджетирования»</t>
  </si>
  <si>
    <t xml:space="preserve">     - Книга 4 «Финансовая структура компании»</t>
  </si>
  <si>
    <t xml:space="preserve">     - Книга 5 «Роль финансовой дирекции в бюджетировании»</t>
  </si>
  <si>
    <t xml:space="preserve">     - Книга 6 «Роль генерального директора в бюджетировании»</t>
  </si>
  <si>
    <t xml:space="preserve">     - Книга 7 «Бюджетный комитет компании»</t>
  </si>
  <si>
    <t xml:space="preserve">     - Книга 8 «Технология постановки бюджетирования в компании»</t>
  </si>
  <si>
    <t xml:space="preserve">     - Эффективная бизнес-машина»</t>
  </si>
  <si>
    <t xml:space="preserve">     - Издательство «Москва»: максимум эффективности»</t>
  </si>
  <si>
    <t>Книги Евгения Лыскова</t>
  </si>
  <si>
    <t>"За кем наследие Богдана"</t>
  </si>
  <si>
    <t>"Два цвета времени"</t>
  </si>
  <si>
    <t>Мы и другие. О нашем духовном окружении</t>
  </si>
  <si>
    <t>Главное пророчество Мишеля Нострадамуса</t>
  </si>
  <si>
    <t>Еврейская нация в моментах и фрагментах (январь-июнь)</t>
  </si>
  <si>
    <t>Книги Юрия Каграманова</t>
  </si>
  <si>
    <t>Книги Анны Горностаевой</t>
  </si>
  <si>
    <t>Книги Александра Фуфлыгина</t>
  </si>
  <si>
    <t>Книги Анны Делеон</t>
  </si>
  <si>
    <t>Серия книг «Россия и движущие силы истории»</t>
  </si>
  <si>
    <t>Серия книг «Цитаты Мао Цзэ-дуна»</t>
  </si>
  <si>
    <t>Серия книг «Ты не один в пути»</t>
  </si>
  <si>
    <t>Книги Петровича Петровича</t>
  </si>
  <si>
    <t>Книги Натальи Шведовой</t>
  </si>
  <si>
    <t>Книги Ольги Бордан</t>
  </si>
  <si>
    <t>Книги Алексея Жеребцова</t>
  </si>
  <si>
    <t>Книги Алексея Пономарёва</t>
  </si>
  <si>
    <t>Трилогия «Дневники Али Рахмановой»</t>
  </si>
  <si>
    <t>Книги Ольги Савиновой</t>
  </si>
  <si>
    <t>Книги Марии Стадорновой</t>
  </si>
  <si>
    <t>Книги Любови Когтевой</t>
  </si>
  <si>
    <t>Книги Александра Фоменко</t>
  </si>
  <si>
    <t>Книги переводов и стихов Олега Самарина</t>
  </si>
  <si>
    <t xml:space="preserve">Книги Андрея Четырина	</t>
  </si>
  <si>
    <t>Сувенир от судьбы» (книга первая)</t>
  </si>
  <si>
    <t>Темная завеса» (книга вторая)</t>
  </si>
  <si>
    <t>Книга 1 «Мафиократия»</t>
  </si>
  <si>
    <t>Книга 2 «Цивилизация психологической войны. Часть 1. Запад против России»</t>
  </si>
  <si>
    <t>«Мао Цзэ-дун. Цитаты. Том 1»</t>
  </si>
  <si>
    <t>«Мао Цзэ-дун. Цитаты. Том 2»</t>
  </si>
  <si>
    <t>«Мао Цзэ-дун. Цитаты. Том 3»</t>
  </si>
  <si>
    <t>«Дневник русской студентки»</t>
  </si>
  <si>
    <t>«Семья в красном вихре»</t>
  </si>
  <si>
    <t>«Молочница в Оттакринге»</t>
  </si>
  <si>
    <t>«Все мы родом из детства»</t>
  </si>
  <si>
    <t>«Блажен кто смолоду был молод»</t>
  </si>
  <si>
    <t>«Капли моей жизни (сборник поэтических произведений)»</t>
  </si>
  <si>
    <t>«Габриэле Д’Аннунцио и классическая итальянская поэзия конца XVIII – начала XX века. Выпуск II. Перевод О.Д. Самарина. Сонеты О.Д. Самарина»</t>
  </si>
  <si>
    <t>«Габриэле Д’Аннунцио и классическая итальянская поэзия конца XVIII – начала XX века. Выпуск III. Перевод О.Д. Самарина»</t>
  </si>
  <si>
    <t>«Нечто большее»</t>
  </si>
  <si>
    <t>«Misterium futurum Barfia или Тайна будущего Барфии»</t>
  </si>
  <si>
    <t>«ИДЕАЛ. История Эрика, писателя»</t>
  </si>
  <si>
    <t>«Дневник Фарте Де Монис, или О создателе и творении. Книга 1. Жизнь порождает маски»</t>
  </si>
  <si>
    <t>«Позывной Граф»</t>
  </si>
  <si>
    <t>«Сила тщания»</t>
  </si>
  <si>
    <t>«Дневник-мотиватор для лентяев»</t>
  </si>
  <si>
    <t>«Новый Мир»</t>
  </si>
  <si>
    <t>«Путь предпринимателя/героя нового времени. Сила в людях»</t>
  </si>
  <si>
    <t>«Новый человек общество, созидание, счастье»</t>
  </si>
  <si>
    <t>«Всеединство мира и Иисус Христос как его Глашатай»</t>
  </si>
  <si>
    <t>«Организационно-педагогические условия реализации российско-китайских образовательных программ подготовки педагогов»</t>
  </si>
  <si>
    <t>Книги Альсан Каримовой</t>
  </si>
  <si>
    <t>Рассказы, стихи, анекдоты и приколы от Николы</t>
  </si>
  <si>
    <t>Гены Сатаны</t>
  </si>
  <si>
    <t>с/с 30</t>
  </si>
  <si>
    <t>с/с 100</t>
  </si>
  <si>
    <t>масса</t>
  </si>
  <si>
    <t>маржа 30</t>
  </si>
  <si>
    <t>маржа 100</t>
  </si>
  <si>
    <t>МР 30</t>
  </si>
  <si>
    <t>МР 100</t>
  </si>
  <si>
    <t>Книги Сергея Бэера</t>
  </si>
  <si>
    <t>Тень бумеранга: танец с судьбой (сборник новелл)</t>
  </si>
  <si>
    <t>нет больше такого формата 7БЦ</t>
  </si>
  <si>
    <t>общий коэффициент (k)</t>
  </si>
  <si>
    <t>маржа</t>
  </si>
  <si>
    <t>МР</t>
  </si>
  <si>
    <t>выручка</t>
  </si>
  <si>
    <t>цена</t>
  </si>
  <si>
    <t>МП</t>
  </si>
  <si>
    <t>Вариант 7</t>
  </si>
  <si>
    <t>Вариант 8</t>
  </si>
  <si>
    <t>Вариант 9</t>
  </si>
  <si>
    <t>Вариант 10</t>
  </si>
  <si>
    <t>Цена клиентская</t>
  </si>
  <si>
    <t>итоговая</t>
  </si>
  <si>
    <t>Партнерская</t>
  </si>
  <si>
    <t>цены (клиент) до 19.02.26</t>
  </si>
  <si>
    <t>скидка за общую сумму заказа (от клиентской цены)</t>
  </si>
  <si>
    <t>Цена партнерская</t>
  </si>
  <si>
    <t>старые цены</t>
  </si>
  <si>
    <t>Вариант 11</t>
  </si>
  <si>
    <t>Итоговая скидка от базовой цены</t>
  </si>
  <si>
    <t>Электронная книга</t>
  </si>
  <si>
    <t>старая</t>
  </si>
  <si>
    <t>новая</t>
  </si>
  <si>
    <t>льготная - с/с 30</t>
  </si>
  <si>
    <t>нет</t>
  </si>
  <si>
    <t>Гены Сатаны. Продолжение</t>
  </si>
  <si>
    <t xml:space="preserve">Общая сумма заказа по льготным ценам  </t>
  </si>
  <si>
    <t>Книги Кристины Бланкар</t>
  </si>
  <si>
    <t>Габриэле Д’Аннунцио. Избранные стихотворения и поэмы. Перевод О.Д. Самарина</t>
  </si>
  <si>
    <t>Современные басни</t>
  </si>
  <si>
    <t>«Современные басни»</t>
  </si>
  <si>
    <t>Фантастический персонаж</t>
  </si>
  <si>
    <t>Новая эволюция человека без войны</t>
  </si>
  <si>
    <t>«Фантастический персонаж»</t>
  </si>
  <si>
    <t>«Новая эволюция человека без войны»</t>
  </si>
  <si>
    <t>Кол-во (П)</t>
  </si>
  <si>
    <t>Кол-во (К)</t>
  </si>
  <si>
    <t>Вариант 12</t>
  </si>
  <si>
    <t>Вариант 13</t>
  </si>
  <si>
    <t>«Картины» невидимых состояний души грешного человека в книге пророчеств Мишеля Нострадамуса</t>
  </si>
  <si>
    <t>Ленин/Сталин. Так кто страну создал?</t>
  </si>
  <si>
    <t>Химик. Криминальная сага Москвы середины 90-х годов ХХ века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</si>
</sst>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6" formatCode="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u/>
      <sz val="10"/>
      <color theme="10"/>
      <name val="Arial"/>
      <family val="2"/>
      <charset val="204"/>
    </font>
    <font>
      <sz val="12"/>
      <color theme="1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8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7FFEC"/>
        <bgColor indexed="64"/>
      </patternFill>
    </fill>
    <fill>
      <patternFill patternType="solid">
        <fgColor rgb="FFFFC9FF"/>
        <bgColor indexed="64"/>
      </patternFill>
    </fill>
    <fill>
      <patternFill patternType="solid">
        <fgColor rgb="FFE3D5FF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11FF7D"/>
        <bgColor indexed="64"/>
      </patternFill>
    </fill>
    <fill>
      <patternFill patternType="solid">
        <fgColor rgb="FFE1CC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1E0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rgb="FFD7ECCC"/>
        <bgColor indexed="64"/>
      </patternFill>
    </fill>
    <fill>
      <patternFill patternType="solid">
        <fgColor rgb="FFF6F8D8"/>
        <bgColor indexed="64"/>
      </patternFill>
    </fill>
    <fill>
      <patternFill patternType="solid">
        <fgColor rgb="FF85FFBC"/>
        <bgColor indexed="64"/>
      </patternFill>
    </fill>
    <fill>
      <patternFill patternType="solid">
        <fgColor rgb="FFDCDFE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3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8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4" fillId="0" borderId="0" xfId="0" applyFont="1" applyAlignment="1">
      <alignment horizontal="right" vertical="top"/>
    </xf>
    <xf numFmtId="3" fontId="2" fillId="0" borderId="2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 wrapText="1"/>
    </xf>
    <xf numFmtId="9" fontId="4" fillId="0" borderId="1" xfId="1" applyFont="1" applyBorder="1" applyAlignment="1">
      <alignment horizontal="center" vertical="top"/>
    </xf>
    <xf numFmtId="3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9" fontId="2" fillId="0" borderId="0" xfId="1" applyFont="1"/>
    <xf numFmtId="0" fontId="4" fillId="0" borderId="2" xfId="0" applyFont="1" applyBorder="1" applyAlignment="1">
      <alignment horizontal="center" vertical="top"/>
    </xf>
    <xf numFmtId="0" fontId="2" fillId="4" borderId="2" xfId="0" applyFont="1" applyFill="1" applyBorder="1" applyAlignment="1">
      <alignment vertical="top" wrapText="1"/>
    </xf>
    <xf numFmtId="3" fontId="2" fillId="4" borderId="2" xfId="0" applyNumberFormat="1" applyFont="1" applyFill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top"/>
    </xf>
    <xf numFmtId="3" fontId="2" fillId="5" borderId="2" xfId="0" applyNumberFormat="1" applyFont="1" applyFill="1" applyBorder="1" applyAlignment="1">
      <alignment horizontal="center" vertical="top"/>
    </xf>
    <xf numFmtId="3" fontId="2" fillId="6" borderId="2" xfId="0" applyNumberFormat="1" applyFont="1" applyFill="1" applyBorder="1" applyAlignment="1">
      <alignment horizontal="center" vertical="top"/>
    </xf>
    <xf numFmtId="3" fontId="2" fillId="7" borderId="2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3" fontId="9" fillId="2" borderId="2" xfId="0" applyNumberFormat="1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3" fontId="9" fillId="2" borderId="3" xfId="0" applyNumberFormat="1" applyFont="1" applyFill="1" applyBorder="1" applyAlignment="1">
      <alignment horizontal="center" vertical="top"/>
    </xf>
    <xf numFmtId="3" fontId="2" fillId="8" borderId="2" xfId="0" applyNumberFormat="1" applyFont="1" applyFill="1" applyBorder="1" applyAlignment="1">
      <alignment horizontal="center" vertical="top"/>
    </xf>
    <xf numFmtId="3" fontId="2" fillId="7" borderId="9" xfId="0" applyNumberFormat="1" applyFont="1" applyFill="1" applyBorder="1" applyAlignment="1">
      <alignment horizontal="center" vertical="top"/>
    </xf>
    <xf numFmtId="3" fontId="2" fillId="8" borderId="9" xfId="0" applyNumberFormat="1" applyFont="1" applyFill="1" applyBorder="1" applyAlignment="1">
      <alignment horizontal="center" vertical="top"/>
    </xf>
    <xf numFmtId="3" fontId="2" fillId="9" borderId="2" xfId="0" applyNumberFormat="1" applyFont="1" applyFill="1" applyBorder="1" applyAlignment="1">
      <alignment horizontal="center" vertical="top"/>
    </xf>
    <xf numFmtId="9" fontId="2" fillId="0" borderId="0" xfId="1" applyFont="1" applyFill="1" applyBorder="1" applyAlignment="1">
      <alignment vertical="top"/>
    </xf>
    <xf numFmtId="0" fontId="2" fillId="0" borderId="0" xfId="0" applyFont="1" applyAlignment="1">
      <alignment vertical="top" wrapText="1"/>
    </xf>
    <xf numFmtId="3" fontId="2" fillId="10" borderId="2" xfId="0" applyNumberFormat="1" applyFont="1" applyFill="1" applyBorder="1" applyAlignment="1">
      <alignment horizontal="center" vertical="top"/>
    </xf>
    <xf numFmtId="3" fontId="2" fillId="11" borderId="2" xfId="0" applyNumberFormat="1" applyFont="1" applyFill="1" applyBorder="1" applyAlignment="1">
      <alignment horizontal="center" vertical="top"/>
    </xf>
    <xf numFmtId="3" fontId="2" fillId="11" borderId="9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Alignment="1">
      <alignment vertical="top"/>
    </xf>
    <xf numFmtId="3" fontId="2" fillId="4" borderId="11" xfId="0" applyNumberFormat="1" applyFont="1" applyFill="1" applyBorder="1" applyAlignment="1">
      <alignment horizontal="center" vertical="top"/>
    </xf>
    <xf numFmtId="3" fontId="2" fillId="5" borderId="11" xfId="0" applyNumberFormat="1" applyFont="1" applyFill="1" applyBorder="1" applyAlignment="1">
      <alignment horizontal="center" vertical="top"/>
    </xf>
    <xf numFmtId="3" fontId="2" fillId="0" borderId="11" xfId="0" applyNumberFormat="1" applyFont="1" applyBorder="1" applyAlignment="1">
      <alignment horizontal="center" vertical="top"/>
    </xf>
    <xf numFmtId="9" fontId="2" fillId="0" borderId="2" xfId="1" applyFont="1" applyBorder="1" applyAlignment="1">
      <alignment vertical="top"/>
    </xf>
    <xf numFmtId="9" fontId="2" fillId="0" borderId="2" xfId="1" applyFont="1" applyFill="1" applyBorder="1" applyAlignment="1">
      <alignment vertical="top"/>
    </xf>
    <xf numFmtId="3" fontId="2" fillId="7" borderId="11" xfId="0" applyNumberFormat="1" applyFont="1" applyFill="1" applyBorder="1" applyAlignment="1">
      <alignment horizontal="center" vertical="top"/>
    </xf>
    <xf numFmtId="3" fontId="2" fillId="7" borderId="13" xfId="0" applyNumberFormat="1" applyFont="1" applyFill="1" applyBorder="1" applyAlignment="1">
      <alignment horizontal="center" vertical="top"/>
    </xf>
    <xf numFmtId="3" fontId="2" fillId="8" borderId="11" xfId="0" applyNumberFormat="1" applyFont="1" applyFill="1" applyBorder="1" applyAlignment="1">
      <alignment horizontal="center" vertical="top"/>
    </xf>
    <xf numFmtId="3" fontId="2" fillId="8" borderId="13" xfId="0" applyNumberFormat="1" applyFont="1" applyFill="1" applyBorder="1" applyAlignment="1">
      <alignment horizontal="center" vertical="top"/>
    </xf>
    <xf numFmtId="3" fontId="2" fillId="9" borderId="11" xfId="0" applyNumberFormat="1" applyFont="1" applyFill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9" fontId="9" fillId="2" borderId="11" xfId="1" applyFont="1" applyFill="1" applyBorder="1" applyAlignment="1">
      <alignment horizontal="right" vertical="top"/>
    </xf>
    <xf numFmtId="0" fontId="4" fillId="0" borderId="0" xfId="0" applyFont="1" applyAlignment="1">
      <alignment vertical="top"/>
    </xf>
    <xf numFmtId="9" fontId="4" fillId="0" borderId="1" xfId="1" applyFont="1" applyFill="1" applyBorder="1" applyAlignment="1">
      <alignment vertical="top"/>
    </xf>
    <xf numFmtId="9" fontId="9" fillId="2" borderId="12" xfId="1" applyFont="1" applyFill="1" applyBorder="1" applyAlignment="1">
      <alignment horizontal="right" vertical="top"/>
    </xf>
    <xf numFmtId="9" fontId="2" fillId="9" borderId="2" xfId="1" applyFont="1" applyFill="1" applyBorder="1" applyAlignment="1">
      <alignment vertical="top"/>
    </xf>
    <xf numFmtId="9" fontId="2" fillId="9" borderId="14" xfId="1" applyFont="1" applyFill="1" applyBorder="1" applyAlignment="1">
      <alignment vertical="top"/>
    </xf>
    <xf numFmtId="9" fontId="2" fillId="11" borderId="2" xfId="1" applyFont="1" applyFill="1" applyBorder="1" applyAlignment="1">
      <alignment vertical="top"/>
    </xf>
    <xf numFmtId="9" fontId="2" fillId="11" borderId="14" xfId="1" applyFont="1" applyFill="1" applyBorder="1" applyAlignment="1">
      <alignment vertical="top"/>
    </xf>
    <xf numFmtId="9" fontId="2" fillId="8" borderId="2" xfId="1" applyFont="1" applyFill="1" applyBorder="1" applyAlignment="1">
      <alignment vertical="top"/>
    </xf>
    <xf numFmtId="9" fontId="2" fillId="8" borderId="14" xfId="1" applyFont="1" applyFill="1" applyBorder="1" applyAlignment="1">
      <alignment vertical="top"/>
    </xf>
    <xf numFmtId="9" fontId="2" fillId="8" borderId="9" xfId="1" applyFont="1" applyFill="1" applyBorder="1" applyAlignment="1">
      <alignment vertical="top"/>
    </xf>
    <xf numFmtId="9" fontId="2" fillId="8" borderId="15" xfId="1" applyFont="1" applyFill="1" applyBorder="1" applyAlignment="1">
      <alignment vertical="top"/>
    </xf>
    <xf numFmtId="9" fontId="2" fillId="10" borderId="2" xfId="1" applyFont="1" applyFill="1" applyBorder="1" applyAlignment="1">
      <alignment vertical="top"/>
    </xf>
    <xf numFmtId="9" fontId="2" fillId="10" borderId="14" xfId="1" applyFont="1" applyFill="1" applyBorder="1" applyAlignment="1">
      <alignment vertical="top"/>
    </xf>
    <xf numFmtId="9" fontId="2" fillId="4" borderId="2" xfId="1" applyFont="1" applyFill="1" applyBorder="1" applyAlignment="1">
      <alignment vertical="top"/>
    </xf>
    <xf numFmtId="9" fontId="2" fillId="4" borderId="14" xfId="1" applyFont="1" applyFill="1" applyBorder="1" applyAlignment="1">
      <alignment vertical="top"/>
    </xf>
    <xf numFmtId="0" fontId="2" fillId="4" borderId="14" xfId="0" applyFont="1" applyFill="1" applyBorder="1" applyAlignment="1">
      <alignment vertical="top"/>
    </xf>
    <xf numFmtId="9" fontId="2" fillId="6" borderId="2" xfId="1" applyFont="1" applyFill="1" applyBorder="1" applyAlignment="1">
      <alignment vertical="top"/>
    </xf>
    <xf numFmtId="9" fontId="2" fillId="6" borderId="14" xfId="1" applyFont="1" applyFill="1" applyBorder="1" applyAlignment="1">
      <alignment vertical="top"/>
    </xf>
    <xf numFmtId="9" fontId="2" fillId="7" borderId="2" xfId="1" applyFont="1" applyFill="1" applyBorder="1" applyAlignment="1">
      <alignment vertical="top"/>
    </xf>
    <xf numFmtId="9" fontId="2" fillId="7" borderId="14" xfId="1" applyFont="1" applyFill="1" applyBorder="1" applyAlignment="1">
      <alignment vertical="top"/>
    </xf>
    <xf numFmtId="9" fontId="2" fillId="7" borderId="9" xfId="1" applyFont="1" applyFill="1" applyBorder="1" applyAlignment="1">
      <alignment vertical="top"/>
    </xf>
    <xf numFmtId="9" fontId="2" fillId="7" borderId="15" xfId="1" applyFont="1" applyFill="1" applyBorder="1" applyAlignment="1">
      <alignment vertical="top"/>
    </xf>
    <xf numFmtId="9" fontId="2" fillId="5" borderId="2" xfId="1" applyFont="1" applyFill="1" applyBorder="1" applyAlignment="1">
      <alignment vertical="top"/>
    </xf>
    <xf numFmtId="9" fontId="2" fillId="5" borderId="14" xfId="1" applyFont="1" applyFill="1" applyBorder="1" applyAlignment="1">
      <alignment vertical="top"/>
    </xf>
    <xf numFmtId="3" fontId="2" fillId="12" borderId="2" xfId="0" applyNumberFormat="1" applyFont="1" applyFill="1" applyBorder="1" applyAlignment="1">
      <alignment horizontal="center" vertical="top"/>
    </xf>
    <xf numFmtId="9" fontId="2" fillId="12" borderId="2" xfId="1" applyFont="1" applyFill="1" applyBorder="1" applyAlignment="1">
      <alignment vertical="top"/>
    </xf>
    <xf numFmtId="9" fontId="2" fillId="12" borderId="14" xfId="1" applyFont="1" applyFill="1" applyBorder="1" applyAlignment="1">
      <alignment vertical="top"/>
    </xf>
    <xf numFmtId="3" fontId="2" fillId="12" borderId="9" xfId="0" applyNumberFormat="1" applyFont="1" applyFill="1" applyBorder="1" applyAlignment="1">
      <alignment horizontal="center" vertical="top"/>
    </xf>
    <xf numFmtId="0" fontId="11" fillId="4" borderId="2" xfId="2" applyFont="1" applyFill="1" applyBorder="1" applyAlignment="1">
      <alignment vertical="top" wrapText="1"/>
    </xf>
    <xf numFmtId="0" fontId="11" fillId="4" borderId="7" xfId="2" applyFont="1" applyFill="1" applyBorder="1" applyAlignment="1">
      <alignment horizontal="left" vertical="top" wrapText="1"/>
    </xf>
    <xf numFmtId="0" fontId="11" fillId="4" borderId="7" xfId="2" applyFont="1" applyFill="1" applyBorder="1" applyAlignment="1">
      <alignment vertical="top" wrapText="1"/>
    </xf>
    <xf numFmtId="0" fontId="11" fillId="11" borderId="7" xfId="2" applyFont="1" applyFill="1" applyBorder="1" applyAlignment="1">
      <alignment vertical="top" wrapText="1"/>
    </xf>
    <xf numFmtId="0" fontId="11" fillId="11" borderId="8" xfId="2" applyFont="1" applyFill="1" applyBorder="1" applyAlignment="1">
      <alignment vertical="top" wrapText="1"/>
    </xf>
    <xf numFmtId="0" fontId="11" fillId="5" borderId="7" xfId="2" applyFont="1" applyFill="1" applyBorder="1" applyAlignment="1">
      <alignment vertical="top" wrapText="1"/>
    </xf>
    <xf numFmtId="0" fontId="11" fillId="6" borderId="7" xfId="2" applyFont="1" applyFill="1" applyBorder="1" applyAlignment="1">
      <alignment vertical="top" wrapText="1"/>
    </xf>
    <xf numFmtId="0" fontId="11" fillId="12" borderId="7" xfId="2" applyFont="1" applyFill="1" applyBorder="1" applyAlignment="1">
      <alignment vertical="top" wrapText="1"/>
    </xf>
    <xf numFmtId="0" fontId="11" fillId="0" borderId="2" xfId="2" applyFont="1" applyBorder="1" applyAlignment="1">
      <alignment vertical="top" wrapText="1"/>
    </xf>
    <xf numFmtId="0" fontId="11" fillId="7" borderId="7" xfId="2" applyFont="1" applyFill="1" applyBorder="1" applyAlignment="1">
      <alignment vertical="top" wrapText="1"/>
    </xf>
    <xf numFmtId="0" fontId="11" fillId="7" borderId="8" xfId="2" applyFont="1" applyFill="1" applyBorder="1" applyAlignment="1">
      <alignment vertical="top" wrapText="1"/>
    </xf>
    <xf numFmtId="0" fontId="11" fillId="8" borderId="7" xfId="2" applyFont="1" applyFill="1" applyBorder="1" applyAlignment="1">
      <alignment vertical="top" wrapText="1"/>
    </xf>
    <xf numFmtId="0" fontId="11" fillId="8" borderId="8" xfId="2" applyFont="1" applyFill="1" applyBorder="1" applyAlignment="1">
      <alignment vertical="top" wrapText="1"/>
    </xf>
    <xf numFmtId="0" fontId="11" fillId="9" borderId="7" xfId="2" applyFont="1" applyFill="1" applyBorder="1" applyAlignment="1">
      <alignment vertical="top" wrapText="1"/>
    </xf>
    <xf numFmtId="0" fontId="11" fillId="0" borderId="4" xfId="2" applyFont="1" applyBorder="1" applyAlignment="1">
      <alignment vertical="top" wrapText="1"/>
    </xf>
    <xf numFmtId="0" fontId="11" fillId="10" borderId="7" xfId="2" applyFont="1" applyFill="1" applyBorder="1" applyAlignment="1">
      <alignment vertical="top" wrapText="1"/>
    </xf>
    <xf numFmtId="0" fontId="11" fillId="0" borderId="2" xfId="2" applyFont="1" applyBorder="1" applyAlignment="1">
      <alignment vertical="top"/>
    </xf>
    <xf numFmtId="0" fontId="2" fillId="10" borderId="2" xfId="0" applyFont="1" applyFill="1" applyBorder="1" applyAlignment="1">
      <alignment horizontal="center" vertical="top"/>
    </xf>
    <xf numFmtId="0" fontId="11" fillId="5" borderId="20" xfId="2" applyFont="1" applyFill="1" applyBorder="1" applyAlignment="1">
      <alignment vertical="top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3" fontId="2" fillId="5" borderId="3" xfId="0" applyNumberFormat="1" applyFont="1" applyFill="1" applyBorder="1" applyAlignment="1">
      <alignment horizontal="center" vertical="top"/>
    </xf>
    <xf numFmtId="0" fontId="11" fillId="13" borderId="20" xfId="2" applyFont="1" applyFill="1" applyBorder="1" applyAlignment="1">
      <alignment vertical="top" wrapText="1"/>
    </xf>
    <xf numFmtId="3" fontId="2" fillId="13" borderId="3" xfId="0" applyNumberFormat="1" applyFont="1" applyFill="1" applyBorder="1" applyAlignment="1">
      <alignment horizontal="center" vertical="top"/>
    </xf>
    <xf numFmtId="9" fontId="2" fillId="13" borderId="3" xfId="1" applyFont="1" applyFill="1" applyBorder="1" applyAlignment="1">
      <alignment vertical="top"/>
    </xf>
    <xf numFmtId="9" fontId="2" fillId="13" borderId="21" xfId="1" applyFont="1" applyFill="1" applyBorder="1" applyAlignment="1">
      <alignment vertical="top"/>
    </xf>
    <xf numFmtId="3" fontId="2" fillId="14" borderId="2" xfId="0" applyNumberFormat="1" applyFont="1" applyFill="1" applyBorder="1" applyAlignment="1">
      <alignment horizontal="center" vertical="top"/>
    </xf>
    <xf numFmtId="3" fontId="2" fillId="14" borderId="11" xfId="0" applyNumberFormat="1" applyFont="1" applyFill="1" applyBorder="1" applyAlignment="1">
      <alignment horizontal="center" vertical="top"/>
    </xf>
    <xf numFmtId="9" fontId="2" fillId="14" borderId="2" xfId="1" applyFont="1" applyFill="1" applyBorder="1" applyAlignment="1">
      <alignment vertical="top"/>
    </xf>
    <xf numFmtId="0" fontId="11" fillId="14" borderId="7" xfId="2" applyFont="1" applyFill="1" applyBorder="1" applyAlignment="1">
      <alignment vertical="top" wrapText="1"/>
    </xf>
    <xf numFmtId="9" fontId="2" fillId="14" borderId="14" xfId="1" applyFont="1" applyFill="1" applyBorder="1" applyAlignment="1">
      <alignment vertical="top"/>
    </xf>
    <xf numFmtId="3" fontId="2" fillId="14" borderId="3" xfId="0" applyNumberFormat="1" applyFont="1" applyFill="1" applyBorder="1" applyAlignment="1">
      <alignment horizontal="center" vertical="top"/>
    </xf>
    <xf numFmtId="9" fontId="2" fillId="14" borderId="3" xfId="1" applyFont="1" applyFill="1" applyBorder="1" applyAlignment="1">
      <alignment vertical="top"/>
    </xf>
    <xf numFmtId="0" fontId="11" fillId="14" borderId="20" xfId="2" applyFont="1" applyFill="1" applyBorder="1" applyAlignment="1">
      <alignment vertical="top" wrapText="1"/>
    </xf>
    <xf numFmtId="9" fontId="2" fillId="14" borderId="21" xfId="1" applyFont="1" applyFill="1" applyBorder="1" applyAlignment="1">
      <alignment vertical="top"/>
    </xf>
    <xf numFmtId="0" fontId="11" fillId="15" borderId="7" xfId="2" applyFont="1" applyFill="1" applyBorder="1" applyAlignment="1">
      <alignment vertical="top" wrapText="1"/>
    </xf>
    <xf numFmtId="0" fontId="11" fillId="15" borderId="8" xfId="2" applyFont="1" applyFill="1" applyBorder="1" applyAlignment="1">
      <alignment vertical="top" wrapText="1"/>
    </xf>
    <xf numFmtId="3" fontId="2" fillId="15" borderId="2" xfId="0" applyNumberFormat="1" applyFont="1" applyFill="1" applyBorder="1" applyAlignment="1">
      <alignment horizontal="center" vertical="top"/>
    </xf>
    <xf numFmtId="9" fontId="2" fillId="15" borderId="2" xfId="1" applyFont="1" applyFill="1" applyBorder="1" applyAlignment="1">
      <alignment vertical="top"/>
    </xf>
    <xf numFmtId="9" fontId="2" fillId="15" borderId="14" xfId="1" applyFont="1" applyFill="1" applyBorder="1" applyAlignment="1">
      <alignment vertical="top"/>
    </xf>
    <xf numFmtId="3" fontId="2" fillId="15" borderId="9" xfId="0" applyNumberFormat="1" applyFont="1" applyFill="1" applyBorder="1" applyAlignment="1">
      <alignment horizontal="center" vertical="top"/>
    </xf>
    <xf numFmtId="9" fontId="2" fillId="15" borderId="9" xfId="1" applyFont="1" applyFill="1" applyBorder="1" applyAlignment="1">
      <alignment vertical="top"/>
    </xf>
    <xf numFmtId="9" fontId="2" fillId="15" borderId="15" xfId="1" applyFont="1" applyFill="1" applyBorder="1" applyAlignment="1">
      <alignment vertical="top"/>
    </xf>
    <xf numFmtId="3" fontId="2" fillId="16" borderId="2" xfId="0" applyNumberFormat="1" applyFont="1" applyFill="1" applyBorder="1" applyAlignment="1">
      <alignment horizontal="center" vertical="top"/>
    </xf>
    <xf numFmtId="3" fontId="2" fillId="16" borderId="11" xfId="0" applyNumberFormat="1" applyFont="1" applyFill="1" applyBorder="1" applyAlignment="1">
      <alignment horizontal="center" vertical="top"/>
    </xf>
    <xf numFmtId="9" fontId="2" fillId="16" borderId="2" xfId="1" applyFont="1" applyFill="1" applyBorder="1" applyAlignment="1">
      <alignment vertical="top"/>
    </xf>
    <xf numFmtId="9" fontId="2" fillId="16" borderId="14" xfId="1" applyFont="1" applyFill="1" applyBorder="1" applyAlignment="1">
      <alignment vertical="top"/>
    </xf>
    <xf numFmtId="3" fontId="2" fillId="16" borderId="9" xfId="0" applyNumberFormat="1" applyFont="1" applyFill="1" applyBorder="1" applyAlignment="1">
      <alignment horizontal="center" vertical="top"/>
    </xf>
    <xf numFmtId="3" fontId="2" fillId="16" borderId="13" xfId="0" applyNumberFormat="1" applyFont="1" applyFill="1" applyBorder="1" applyAlignment="1">
      <alignment horizontal="center" vertical="top"/>
    </xf>
    <xf numFmtId="9" fontId="2" fillId="16" borderId="9" xfId="1" applyFont="1" applyFill="1" applyBorder="1" applyAlignment="1">
      <alignment vertical="top"/>
    </xf>
    <xf numFmtId="9" fontId="2" fillId="16" borderId="15" xfId="1" applyFont="1" applyFill="1" applyBorder="1" applyAlignment="1">
      <alignment vertical="top"/>
    </xf>
    <xf numFmtId="0" fontId="11" fillId="16" borderId="7" xfId="2" applyFont="1" applyFill="1" applyBorder="1" applyAlignment="1">
      <alignment vertical="top" wrapText="1"/>
    </xf>
    <xf numFmtId="0" fontId="11" fillId="16" borderId="8" xfId="2" applyFont="1" applyFill="1" applyBorder="1" applyAlignment="1">
      <alignment vertical="top" wrapText="1"/>
    </xf>
    <xf numFmtId="0" fontId="11" fillId="17" borderId="7" xfId="2" applyFont="1" applyFill="1" applyBorder="1" applyAlignment="1">
      <alignment vertical="top" wrapText="1"/>
    </xf>
    <xf numFmtId="0" fontId="11" fillId="17" borderId="8" xfId="2" applyFont="1" applyFill="1" applyBorder="1" applyAlignment="1">
      <alignment vertical="top" wrapText="1"/>
    </xf>
    <xf numFmtId="3" fontId="2" fillId="17" borderId="2" xfId="0" applyNumberFormat="1" applyFont="1" applyFill="1" applyBorder="1" applyAlignment="1">
      <alignment horizontal="center" vertical="top"/>
    </xf>
    <xf numFmtId="3" fontId="2" fillId="17" borderId="11" xfId="0" applyNumberFormat="1" applyFont="1" applyFill="1" applyBorder="1" applyAlignment="1">
      <alignment horizontal="center" vertical="top"/>
    </xf>
    <xf numFmtId="9" fontId="2" fillId="17" borderId="2" xfId="1" applyFont="1" applyFill="1" applyBorder="1" applyAlignment="1">
      <alignment vertical="top"/>
    </xf>
    <xf numFmtId="9" fontId="2" fillId="17" borderId="14" xfId="1" applyFont="1" applyFill="1" applyBorder="1" applyAlignment="1">
      <alignment vertical="top"/>
    </xf>
    <xf numFmtId="3" fontId="2" fillId="17" borderId="9" xfId="0" applyNumberFormat="1" applyFont="1" applyFill="1" applyBorder="1" applyAlignment="1">
      <alignment horizontal="center" vertical="top"/>
    </xf>
    <xf numFmtId="3" fontId="2" fillId="17" borderId="13" xfId="0" applyNumberFormat="1" applyFont="1" applyFill="1" applyBorder="1" applyAlignment="1">
      <alignment horizontal="center" vertical="top"/>
    </xf>
    <xf numFmtId="9" fontId="2" fillId="17" borderId="9" xfId="1" applyFont="1" applyFill="1" applyBorder="1" applyAlignment="1">
      <alignment vertical="top"/>
    </xf>
    <xf numFmtId="9" fontId="2" fillId="17" borderId="15" xfId="1" applyFont="1" applyFill="1" applyBorder="1" applyAlignment="1">
      <alignment vertical="top"/>
    </xf>
    <xf numFmtId="0" fontId="11" fillId="7" borderId="7" xfId="2" applyFont="1" applyFill="1" applyBorder="1" applyAlignment="1">
      <alignment horizontal="left" vertical="top" wrapText="1"/>
    </xf>
    <xf numFmtId="0" fontId="11" fillId="7" borderId="8" xfId="2" applyFont="1" applyFill="1" applyBorder="1" applyAlignment="1">
      <alignment horizontal="left" vertical="top" wrapText="1"/>
    </xf>
    <xf numFmtId="0" fontId="11" fillId="18" borderId="7" xfId="2" applyFont="1" applyFill="1" applyBorder="1" applyAlignment="1">
      <alignment horizontal="left" vertical="top" wrapText="1"/>
    </xf>
    <xf numFmtId="0" fontId="11" fillId="18" borderId="8" xfId="2" applyFont="1" applyFill="1" applyBorder="1" applyAlignment="1">
      <alignment horizontal="left" vertical="top" wrapText="1"/>
    </xf>
    <xf numFmtId="3" fontId="2" fillId="18" borderId="2" xfId="0" applyNumberFormat="1" applyFont="1" applyFill="1" applyBorder="1" applyAlignment="1">
      <alignment horizontal="center" vertical="top"/>
    </xf>
    <xf numFmtId="3" fontId="2" fillId="18" borderId="11" xfId="0" applyNumberFormat="1" applyFont="1" applyFill="1" applyBorder="1" applyAlignment="1">
      <alignment horizontal="center" vertical="top"/>
    </xf>
    <xf numFmtId="9" fontId="2" fillId="18" borderId="2" xfId="1" applyFont="1" applyFill="1" applyBorder="1" applyAlignment="1">
      <alignment vertical="top"/>
    </xf>
    <xf numFmtId="9" fontId="2" fillId="18" borderId="14" xfId="1" applyFont="1" applyFill="1" applyBorder="1" applyAlignment="1">
      <alignment vertical="top"/>
    </xf>
    <xf numFmtId="3" fontId="2" fillId="18" borderId="9" xfId="0" applyNumberFormat="1" applyFont="1" applyFill="1" applyBorder="1" applyAlignment="1">
      <alignment horizontal="center" vertical="top"/>
    </xf>
    <xf numFmtId="3" fontId="2" fillId="19" borderId="2" xfId="0" applyNumberFormat="1" applyFont="1" applyFill="1" applyBorder="1" applyAlignment="1">
      <alignment horizontal="center" vertical="top"/>
    </xf>
    <xf numFmtId="3" fontId="2" fillId="19" borderId="11" xfId="0" applyNumberFormat="1" applyFont="1" applyFill="1" applyBorder="1" applyAlignment="1">
      <alignment horizontal="center" vertical="top"/>
    </xf>
    <xf numFmtId="9" fontId="2" fillId="19" borderId="2" xfId="1" applyFont="1" applyFill="1" applyBorder="1" applyAlignment="1">
      <alignment vertical="top"/>
    </xf>
    <xf numFmtId="0" fontId="11" fillId="19" borderId="7" xfId="2" applyFont="1" applyFill="1" applyBorder="1" applyAlignment="1">
      <alignment horizontal="left" vertical="top" wrapText="1"/>
    </xf>
    <xf numFmtId="9" fontId="2" fillId="19" borderId="14" xfId="1" applyFont="1" applyFill="1" applyBorder="1" applyAlignment="1">
      <alignment vertical="top"/>
    </xf>
    <xf numFmtId="0" fontId="11" fillId="19" borderId="8" xfId="2" applyFont="1" applyFill="1" applyBorder="1" applyAlignment="1">
      <alignment horizontal="left" vertical="top" wrapText="1"/>
    </xf>
    <xf numFmtId="3" fontId="2" fillId="19" borderId="9" xfId="0" applyNumberFormat="1" applyFont="1" applyFill="1" applyBorder="1" applyAlignment="1">
      <alignment horizontal="center" vertical="top"/>
    </xf>
    <xf numFmtId="3" fontId="2" fillId="19" borderId="13" xfId="0" applyNumberFormat="1" applyFont="1" applyFill="1" applyBorder="1" applyAlignment="1">
      <alignment horizontal="center" vertical="top"/>
    </xf>
    <xf numFmtId="9" fontId="2" fillId="19" borderId="9" xfId="1" applyFont="1" applyFill="1" applyBorder="1" applyAlignment="1">
      <alignment vertical="top"/>
    </xf>
    <xf numFmtId="9" fontId="2" fillId="19" borderId="15" xfId="1" applyFont="1" applyFill="1" applyBorder="1" applyAlignment="1">
      <alignment vertical="top"/>
    </xf>
    <xf numFmtId="3" fontId="2" fillId="20" borderId="2" xfId="0" applyNumberFormat="1" applyFont="1" applyFill="1" applyBorder="1" applyAlignment="1">
      <alignment horizontal="center" vertical="top"/>
    </xf>
    <xf numFmtId="3" fontId="2" fillId="20" borderId="11" xfId="0" applyNumberFormat="1" applyFont="1" applyFill="1" applyBorder="1" applyAlignment="1">
      <alignment horizontal="center" vertical="top"/>
    </xf>
    <xf numFmtId="9" fontId="2" fillId="20" borderId="2" xfId="1" applyFont="1" applyFill="1" applyBorder="1" applyAlignment="1">
      <alignment vertical="top"/>
    </xf>
    <xf numFmtId="9" fontId="2" fillId="20" borderId="14" xfId="1" applyFont="1" applyFill="1" applyBorder="1" applyAlignment="1">
      <alignment vertical="top"/>
    </xf>
    <xf numFmtId="3" fontId="2" fillId="20" borderId="9" xfId="0" applyNumberFormat="1" applyFont="1" applyFill="1" applyBorder="1" applyAlignment="1">
      <alignment horizontal="center" vertical="top"/>
    </xf>
    <xf numFmtId="3" fontId="2" fillId="20" borderId="13" xfId="0" applyNumberFormat="1" applyFont="1" applyFill="1" applyBorder="1" applyAlignment="1">
      <alignment horizontal="center" vertical="top"/>
    </xf>
    <xf numFmtId="9" fontId="2" fillId="20" borderId="9" xfId="1" applyFont="1" applyFill="1" applyBorder="1" applyAlignment="1">
      <alignment vertical="top"/>
    </xf>
    <xf numFmtId="9" fontId="2" fillId="20" borderId="15" xfId="1" applyFont="1" applyFill="1" applyBorder="1" applyAlignment="1">
      <alignment vertical="top"/>
    </xf>
    <xf numFmtId="0" fontId="11" fillId="20" borderId="7" xfId="2" applyFont="1" applyFill="1" applyBorder="1" applyAlignment="1">
      <alignment horizontal="left" vertical="top" wrapText="1"/>
    </xf>
    <xf numFmtId="0" fontId="11" fillId="20" borderId="8" xfId="2" applyFont="1" applyFill="1" applyBorder="1" applyAlignment="1">
      <alignment horizontal="left" vertical="top" wrapText="1"/>
    </xf>
    <xf numFmtId="3" fontId="2" fillId="5" borderId="9" xfId="0" applyNumberFormat="1" applyFont="1" applyFill="1" applyBorder="1" applyAlignment="1">
      <alignment horizontal="center" vertical="top"/>
    </xf>
    <xf numFmtId="3" fontId="2" fillId="5" borderId="13" xfId="0" applyNumberFormat="1" applyFont="1" applyFill="1" applyBorder="1" applyAlignment="1">
      <alignment horizontal="center" vertical="top"/>
    </xf>
    <xf numFmtId="9" fontId="2" fillId="5" borderId="9" xfId="1" applyFont="1" applyFill="1" applyBorder="1" applyAlignment="1">
      <alignment vertical="top"/>
    </xf>
    <xf numFmtId="9" fontId="2" fillId="5" borderId="15" xfId="1" applyFont="1" applyFill="1" applyBorder="1" applyAlignment="1">
      <alignment vertical="top"/>
    </xf>
    <xf numFmtId="0" fontId="11" fillId="5" borderId="8" xfId="2" applyFont="1" applyFill="1" applyBorder="1" applyAlignment="1">
      <alignment vertical="top" wrapText="1"/>
    </xf>
    <xf numFmtId="3" fontId="2" fillId="2" borderId="2" xfId="0" applyNumberFormat="1" applyFont="1" applyFill="1" applyBorder="1" applyAlignment="1">
      <alignment horizontal="center" vertical="top"/>
    </xf>
    <xf numFmtId="3" fontId="2" fillId="2" borderId="11" xfId="0" applyNumberFormat="1" applyFont="1" applyFill="1" applyBorder="1" applyAlignment="1">
      <alignment horizontal="center" vertical="top"/>
    </xf>
    <xf numFmtId="9" fontId="2" fillId="2" borderId="2" xfId="1" applyFont="1" applyFill="1" applyBorder="1" applyAlignment="1">
      <alignment vertical="top"/>
    </xf>
    <xf numFmtId="9" fontId="2" fillId="2" borderId="14" xfId="1" applyFont="1" applyFill="1" applyBorder="1" applyAlignment="1">
      <alignment vertical="top"/>
    </xf>
    <xf numFmtId="3" fontId="2" fillId="2" borderId="9" xfId="0" applyNumberFormat="1" applyFont="1" applyFill="1" applyBorder="1" applyAlignment="1">
      <alignment horizontal="center" vertical="top"/>
    </xf>
    <xf numFmtId="3" fontId="2" fillId="2" borderId="13" xfId="0" applyNumberFormat="1" applyFont="1" applyFill="1" applyBorder="1" applyAlignment="1">
      <alignment horizontal="center" vertical="top"/>
    </xf>
    <xf numFmtId="9" fontId="2" fillId="2" borderId="9" xfId="1" applyFont="1" applyFill="1" applyBorder="1" applyAlignment="1">
      <alignment vertical="top"/>
    </xf>
    <xf numFmtId="9" fontId="2" fillId="2" borderId="15" xfId="1" applyFont="1" applyFill="1" applyBorder="1" applyAlignment="1">
      <alignment vertical="top"/>
    </xf>
    <xf numFmtId="0" fontId="11" fillId="2" borderId="7" xfId="2" applyFont="1" applyFill="1" applyBorder="1" applyAlignment="1">
      <alignment vertical="top" wrapText="1"/>
    </xf>
    <xf numFmtId="0" fontId="11" fillId="2" borderId="8" xfId="2" applyFont="1" applyFill="1" applyBorder="1" applyAlignment="1">
      <alignment vertical="top" wrapText="1"/>
    </xf>
    <xf numFmtId="0" fontId="11" fillId="21" borderId="7" xfId="2" applyFont="1" applyFill="1" applyBorder="1" applyAlignment="1">
      <alignment vertical="top" wrapText="1"/>
    </xf>
    <xf numFmtId="0" fontId="11" fillId="21" borderId="8" xfId="2" applyFont="1" applyFill="1" applyBorder="1" applyAlignment="1">
      <alignment vertical="top" wrapText="1"/>
    </xf>
    <xf numFmtId="3" fontId="2" fillId="21" borderId="2" xfId="0" applyNumberFormat="1" applyFont="1" applyFill="1" applyBorder="1" applyAlignment="1">
      <alignment horizontal="center" vertical="top"/>
    </xf>
    <xf numFmtId="3" fontId="2" fillId="21" borderId="11" xfId="0" applyNumberFormat="1" applyFont="1" applyFill="1" applyBorder="1" applyAlignment="1">
      <alignment horizontal="center" vertical="top"/>
    </xf>
    <xf numFmtId="9" fontId="2" fillId="21" borderId="2" xfId="1" applyFont="1" applyFill="1" applyBorder="1" applyAlignment="1">
      <alignment vertical="top"/>
    </xf>
    <xf numFmtId="9" fontId="2" fillId="21" borderId="14" xfId="1" applyFont="1" applyFill="1" applyBorder="1" applyAlignment="1">
      <alignment vertical="top"/>
    </xf>
    <xf numFmtId="3" fontId="2" fillId="21" borderId="9" xfId="0" applyNumberFormat="1" applyFont="1" applyFill="1" applyBorder="1" applyAlignment="1">
      <alignment horizontal="center" vertical="top"/>
    </xf>
    <xf numFmtId="3" fontId="2" fillId="21" borderId="13" xfId="0" applyNumberFormat="1" applyFont="1" applyFill="1" applyBorder="1" applyAlignment="1">
      <alignment horizontal="center" vertical="top"/>
    </xf>
    <xf numFmtId="9" fontId="2" fillId="21" borderId="9" xfId="1" applyFont="1" applyFill="1" applyBorder="1" applyAlignment="1">
      <alignment vertical="top"/>
    </xf>
    <xf numFmtId="9" fontId="2" fillId="21" borderId="15" xfId="1" applyFont="1" applyFill="1" applyBorder="1" applyAlignment="1">
      <alignment vertical="top"/>
    </xf>
    <xf numFmtId="0" fontId="11" fillId="22" borderId="7" xfId="2" applyFont="1" applyFill="1" applyBorder="1" applyAlignment="1">
      <alignment vertical="top" wrapText="1"/>
    </xf>
    <xf numFmtId="0" fontId="11" fillId="22" borderId="8" xfId="2" applyFont="1" applyFill="1" applyBorder="1" applyAlignment="1">
      <alignment vertical="top" wrapText="1"/>
    </xf>
    <xf numFmtId="3" fontId="2" fillId="22" borderId="2" xfId="0" applyNumberFormat="1" applyFont="1" applyFill="1" applyBorder="1" applyAlignment="1">
      <alignment horizontal="center" vertical="top"/>
    </xf>
    <xf numFmtId="3" fontId="2" fillId="22" borderId="11" xfId="0" applyNumberFormat="1" applyFont="1" applyFill="1" applyBorder="1" applyAlignment="1">
      <alignment horizontal="center" vertical="top"/>
    </xf>
    <xf numFmtId="9" fontId="2" fillId="22" borderId="2" xfId="1" applyFont="1" applyFill="1" applyBorder="1" applyAlignment="1">
      <alignment vertical="top"/>
    </xf>
    <xf numFmtId="9" fontId="2" fillId="22" borderId="14" xfId="1" applyFont="1" applyFill="1" applyBorder="1" applyAlignment="1">
      <alignment vertical="top"/>
    </xf>
    <xf numFmtId="3" fontId="2" fillId="22" borderId="9" xfId="0" applyNumberFormat="1" applyFont="1" applyFill="1" applyBorder="1" applyAlignment="1">
      <alignment horizontal="center" vertical="top"/>
    </xf>
    <xf numFmtId="3" fontId="2" fillId="22" borderId="13" xfId="0" applyNumberFormat="1" applyFont="1" applyFill="1" applyBorder="1" applyAlignment="1">
      <alignment horizontal="center" vertical="top"/>
    </xf>
    <xf numFmtId="9" fontId="2" fillId="22" borderId="9" xfId="1" applyFont="1" applyFill="1" applyBorder="1" applyAlignment="1">
      <alignment vertical="top"/>
    </xf>
    <xf numFmtId="9" fontId="2" fillId="22" borderId="15" xfId="1" applyFont="1" applyFill="1" applyBorder="1" applyAlignment="1">
      <alignment vertical="top"/>
    </xf>
    <xf numFmtId="0" fontId="11" fillId="23" borderId="7" xfId="2" applyFont="1" applyFill="1" applyBorder="1" applyAlignment="1">
      <alignment vertical="top" wrapText="1"/>
    </xf>
    <xf numFmtId="0" fontId="11" fillId="23" borderId="8" xfId="2" applyFont="1" applyFill="1" applyBorder="1" applyAlignment="1">
      <alignment vertical="top" wrapText="1"/>
    </xf>
    <xf numFmtId="3" fontId="2" fillId="23" borderId="2" xfId="0" applyNumberFormat="1" applyFont="1" applyFill="1" applyBorder="1" applyAlignment="1">
      <alignment horizontal="center" vertical="top"/>
    </xf>
    <xf numFmtId="3" fontId="2" fillId="23" borderId="11" xfId="0" applyNumberFormat="1" applyFont="1" applyFill="1" applyBorder="1" applyAlignment="1">
      <alignment horizontal="center" vertical="top"/>
    </xf>
    <xf numFmtId="9" fontId="2" fillId="23" borderId="2" xfId="1" applyFont="1" applyFill="1" applyBorder="1" applyAlignment="1">
      <alignment vertical="top"/>
    </xf>
    <xf numFmtId="9" fontId="2" fillId="23" borderId="14" xfId="1" applyFont="1" applyFill="1" applyBorder="1" applyAlignment="1">
      <alignment vertical="top"/>
    </xf>
    <xf numFmtId="3" fontId="2" fillId="23" borderId="9" xfId="0" applyNumberFormat="1" applyFont="1" applyFill="1" applyBorder="1" applyAlignment="1">
      <alignment horizontal="center" vertical="top"/>
    </xf>
    <xf numFmtId="3" fontId="2" fillId="23" borderId="13" xfId="0" applyNumberFormat="1" applyFont="1" applyFill="1" applyBorder="1" applyAlignment="1">
      <alignment horizontal="center" vertical="top"/>
    </xf>
    <xf numFmtId="9" fontId="2" fillId="23" borderId="9" xfId="1" applyFont="1" applyFill="1" applyBorder="1" applyAlignment="1">
      <alignment vertical="top"/>
    </xf>
    <xf numFmtId="9" fontId="2" fillId="23" borderId="15" xfId="1" applyFont="1" applyFill="1" applyBorder="1" applyAlignment="1">
      <alignment vertical="top"/>
    </xf>
    <xf numFmtId="3" fontId="2" fillId="24" borderId="2" xfId="0" applyNumberFormat="1" applyFont="1" applyFill="1" applyBorder="1" applyAlignment="1">
      <alignment horizontal="center" vertical="top"/>
    </xf>
    <xf numFmtId="3" fontId="2" fillId="24" borderId="11" xfId="0" applyNumberFormat="1" applyFont="1" applyFill="1" applyBorder="1" applyAlignment="1">
      <alignment horizontal="center" vertical="top"/>
    </xf>
    <xf numFmtId="9" fontId="2" fillId="24" borderId="2" xfId="1" applyFont="1" applyFill="1" applyBorder="1" applyAlignment="1">
      <alignment vertical="top"/>
    </xf>
    <xf numFmtId="0" fontId="11" fillId="24" borderId="7" xfId="2" applyFont="1" applyFill="1" applyBorder="1" applyAlignment="1">
      <alignment horizontal="left" vertical="top" wrapText="1"/>
    </xf>
    <xf numFmtId="9" fontId="2" fillId="24" borderId="14" xfId="1" applyFont="1" applyFill="1" applyBorder="1" applyAlignment="1">
      <alignment vertical="top"/>
    </xf>
    <xf numFmtId="0" fontId="11" fillId="24" borderId="8" xfId="2" applyFont="1" applyFill="1" applyBorder="1" applyAlignment="1">
      <alignment horizontal="left" vertical="top" wrapText="1"/>
    </xf>
    <xf numFmtId="3" fontId="2" fillId="24" borderId="9" xfId="0" applyNumberFormat="1" applyFont="1" applyFill="1" applyBorder="1" applyAlignment="1">
      <alignment horizontal="center" vertical="top"/>
    </xf>
    <xf numFmtId="3" fontId="2" fillId="24" borderId="13" xfId="0" applyNumberFormat="1" applyFont="1" applyFill="1" applyBorder="1" applyAlignment="1">
      <alignment horizontal="center" vertical="top"/>
    </xf>
    <xf numFmtId="9" fontId="2" fillId="24" borderId="9" xfId="1" applyFont="1" applyFill="1" applyBorder="1" applyAlignment="1">
      <alignment vertical="top"/>
    </xf>
    <xf numFmtId="9" fontId="2" fillId="24" borderId="15" xfId="1" applyFont="1" applyFill="1" applyBorder="1" applyAlignment="1">
      <alignment vertical="top"/>
    </xf>
    <xf numFmtId="3" fontId="2" fillId="25" borderId="2" xfId="0" applyNumberFormat="1" applyFont="1" applyFill="1" applyBorder="1" applyAlignment="1">
      <alignment horizontal="center" vertical="top"/>
    </xf>
    <xf numFmtId="3" fontId="2" fillId="25" borderId="11" xfId="0" applyNumberFormat="1" applyFont="1" applyFill="1" applyBorder="1" applyAlignment="1">
      <alignment horizontal="center" vertical="top"/>
    </xf>
    <xf numFmtId="9" fontId="2" fillId="25" borderId="2" xfId="1" applyFont="1" applyFill="1" applyBorder="1" applyAlignment="1">
      <alignment vertical="top"/>
    </xf>
    <xf numFmtId="9" fontId="2" fillId="25" borderId="14" xfId="1" applyFont="1" applyFill="1" applyBorder="1" applyAlignment="1">
      <alignment vertical="top"/>
    </xf>
    <xf numFmtId="3" fontId="2" fillId="25" borderId="9" xfId="0" applyNumberFormat="1" applyFont="1" applyFill="1" applyBorder="1" applyAlignment="1">
      <alignment horizontal="center" vertical="top"/>
    </xf>
    <xf numFmtId="3" fontId="2" fillId="25" borderId="13" xfId="0" applyNumberFormat="1" applyFont="1" applyFill="1" applyBorder="1" applyAlignment="1">
      <alignment horizontal="center" vertical="top"/>
    </xf>
    <xf numFmtId="9" fontId="2" fillId="25" borderId="9" xfId="1" applyFont="1" applyFill="1" applyBorder="1" applyAlignment="1">
      <alignment vertical="top"/>
    </xf>
    <xf numFmtId="9" fontId="2" fillId="25" borderId="15" xfId="1" applyFont="1" applyFill="1" applyBorder="1" applyAlignment="1">
      <alignment vertical="top"/>
    </xf>
    <xf numFmtId="0" fontId="11" fillId="25" borderId="7" xfId="2" applyFont="1" applyFill="1" applyBorder="1" applyAlignment="1">
      <alignment vertical="top" wrapText="1"/>
    </xf>
    <xf numFmtId="0" fontId="11" fillId="25" borderId="8" xfId="2" applyFont="1" applyFill="1" applyBorder="1" applyAlignment="1">
      <alignment vertical="top" wrapText="1"/>
    </xf>
    <xf numFmtId="0" fontId="11" fillId="10" borderId="8" xfId="2" applyFont="1" applyFill="1" applyBorder="1" applyAlignment="1">
      <alignment vertical="top" wrapText="1"/>
    </xf>
    <xf numFmtId="3" fontId="2" fillId="10" borderId="9" xfId="0" applyNumberFormat="1" applyFont="1" applyFill="1" applyBorder="1" applyAlignment="1">
      <alignment horizontal="center" vertical="top"/>
    </xf>
    <xf numFmtId="0" fontId="11" fillId="24" borderId="7" xfId="2" applyFont="1" applyFill="1" applyBorder="1" applyAlignment="1">
      <alignment vertical="top" wrapText="1"/>
    </xf>
    <xf numFmtId="0" fontId="11" fillId="24" borderId="8" xfId="2" applyFont="1" applyFill="1" applyBorder="1" applyAlignment="1">
      <alignment vertical="top" wrapText="1"/>
    </xf>
    <xf numFmtId="0" fontId="11" fillId="17" borderId="10" xfId="2" applyFont="1" applyFill="1" applyBorder="1" applyAlignment="1">
      <alignment vertical="top" wrapText="1"/>
    </xf>
    <xf numFmtId="3" fontId="2" fillId="17" borderId="4" xfId="0" applyNumberFormat="1" applyFont="1" applyFill="1" applyBorder="1" applyAlignment="1">
      <alignment horizontal="center" vertical="top"/>
    </xf>
    <xf numFmtId="9" fontId="2" fillId="17" borderId="4" xfId="1" applyFont="1" applyFill="1" applyBorder="1" applyAlignment="1">
      <alignment vertical="top"/>
    </xf>
    <xf numFmtId="9" fontId="2" fillId="17" borderId="22" xfId="1" applyFont="1" applyFill="1" applyBorder="1" applyAlignment="1">
      <alignment vertical="top"/>
    </xf>
    <xf numFmtId="0" fontId="11" fillId="26" borderId="7" xfId="2" applyFont="1" applyFill="1" applyBorder="1" applyAlignment="1">
      <alignment vertical="top" wrapText="1"/>
    </xf>
    <xf numFmtId="0" fontId="11" fillId="26" borderId="8" xfId="2" applyFont="1" applyFill="1" applyBorder="1" applyAlignment="1">
      <alignment vertical="top" wrapText="1"/>
    </xf>
    <xf numFmtId="3" fontId="2" fillId="26" borderId="2" xfId="0" applyNumberFormat="1" applyFont="1" applyFill="1" applyBorder="1" applyAlignment="1">
      <alignment horizontal="center" vertical="top"/>
    </xf>
    <xf numFmtId="3" fontId="2" fillId="26" borderId="11" xfId="0" applyNumberFormat="1" applyFont="1" applyFill="1" applyBorder="1" applyAlignment="1">
      <alignment horizontal="center" vertical="top"/>
    </xf>
    <xf numFmtId="9" fontId="2" fillId="26" borderId="2" xfId="1" applyFont="1" applyFill="1" applyBorder="1" applyAlignment="1">
      <alignment vertical="top"/>
    </xf>
    <xf numFmtId="9" fontId="2" fillId="26" borderId="14" xfId="1" applyFont="1" applyFill="1" applyBorder="1" applyAlignment="1">
      <alignment vertical="top"/>
    </xf>
    <xf numFmtId="3" fontId="2" fillId="26" borderId="9" xfId="0" applyNumberFormat="1" applyFont="1" applyFill="1" applyBorder="1" applyAlignment="1">
      <alignment horizontal="center" vertical="top"/>
    </xf>
    <xf numFmtId="3" fontId="2" fillId="26" borderId="13" xfId="0" applyNumberFormat="1" applyFont="1" applyFill="1" applyBorder="1" applyAlignment="1">
      <alignment horizontal="center" vertical="top"/>
    </xf>
    <xf numFmtId="9" fontId="2" fillId="26" borderId="9" xfId="1" applyFont="1" applyFill="1" applyBorder="1" applyAlignment="1">
      <alignment vertical="top"/>
    </xf>
    <xf numFmtId="9" fontId="2" fillId="26" borderId="15" xfId="1" applyFont="1" applyFill="1" applyBorder="1" applyAlignment="1">
      <alignment vertical="top"/>
    </xf>
    <xf numFmtId="0" fontId="11" fillId="4" borderId="20" xfId="2" applyFont="1" applyFill="1" applyBorder="1" applyAlignment="1">
      <alignment vertical="top" wrapText="1"/>
    </xf>
    <xf numFmtId="3" fontId="2" fillId="4" borderId="3" xfId="0" applyNumberFormat="1" applyFont="1" applyFill="1" applyBorder="1" applyAlignment="1">
      <alignment horizontal="center" vertical="top"/>
    </xf>
    <xf numFmtId="9" fontId="2" fillId="4" borderId="3" xfId="1" applyFont="1" applyFill="1" applyBorder="1" applyAlignment="1">
      <alignment vertical="top"/>
    </xf>
    <xf numFmtId="9" fontId="2" fillId="4" borderId="21" xfId="1" applyFont="1" applyFill="1" applyBorder="1" applyAlignment="1">
      <alignment vertical="top"/>
    </xf>
    <xf numFmtId="3" fontId="2" fillId="27" borderId="2" xfId="0" applyNumberFormat="1" applyFont="1" applyFill="1" applyBorder="1" applyAlignment="1">
      <alignment horizontal="center" vertical="top"/>
    </xf>
    <xf numFmtId="3" fontId="2" fillId="27" borderId="11" xfId="0" applyNumberFormat="1" applyFont="1" applyFill="1" applyBorder="1" applyAlignment="1">
      <alignment horizontal="center" vertical="top"/>
    </xf>
    <xf numFmtId="9" fontId="2" fillId="27" borderId="2" xfId="1" applyFont="1" applyFill="1" applyBorder="1" applyAlignment="1">
      <alignment vertical="top"/>
    </xf>
    <xf numFmtId="0" fontId="11" fillId="27" borderId="7" xfId="2" applyFont="1" applyFill="1" applyBorder="1" applyAlignment="1">
      <alignment vertical="top" wrapText="1"/>
    </xf>
    <xf numFmtId="9" fontId="2" fillId="27" borderId="14" xfId="1" applyFont="1" applyFill="1" applyBorder="1" applyAlignment="1">
      <alignment vertical="top"/>
    </xf>
    <xf numFmtId="0" fontId="11" fillId="27" borderId="8" xfId="2" applyFont="1" applyFill="1" applyBorder="1" applyAlignment="1">
      <alignment vertical="top" wrapText="1"/>
    </xf>
    <xf numFmtId="3" fontId="2" fillId="27" borderId="13" xfId="0" applyNumberFormat="1" applyFont="1" applyFill="1" applyBorder="1" applyAlignment="1">
      <alignment horizontal="center" vertical="top"/>
    </xf>
    <xf numFmtId="9" fontId="2" fillId="27" borderId="9" xfId="1" applyFont="1" applyFill="1" applyBorder="1" applyAlignment="1">
      <alignment vertical="top"/>
    </xf>
    <xf numFmtId="9" fontId="2" fillId="27" borderId="15" xfId="1" applyFont="1" applyFill="1" applyBorder="1" applyAlignment="1">
      <alignment vertical="top"/>
    </xf>
    <xf numFmtId="0" fontId="11" fillId="28" borderId="2" xfId="2" applyFont="1" applyFill="1" applyBorder="1" applyAlignment="1">
      <alignment vertical="top" wrapText="1"/>
    </xf>
    <xf numFmtId="3" fontId="2" fillId="28" borderId="2" xfId="0" applyNumberFormat="1" applyFont="1" applyFill="1" applyBorder="1" applyAlignment="1">
      <alignment horizontal="center" vertical="top"/>
    </xf>
    <xf numFmtId="9" fontId="2" fillId="28" borderId="2" xfId="1" applyFont="1" applyFill="1" applyBorder="1" applyAlignment="1">
      <alignment vertical="top"/>
    </xf>
    <xf numFmtId="3" fontId="2" fillId="27" borderId="3" xfId="0" applyNumberFormat="1" applyFont="1" applyFill="1" applyBorder="1" applyAlignment="1">
      <alignment horizontal="center" vertical="top"/>
    </xf>
    <xf numFmtId="0" fontId="11" fillId="27" borderId="20" xfId="2" applyFont="1" applyFill="1" applyBorder="1" applyAlignment="1">
      <alignment vertical="top" wrapText="1"/>
    </xf>
    <xf numFmtId="0" fontId="0" fillId="0" borderId="26" xfId="0" applyBorder="1" applyAlignment="1">
      <alignment vertical="top"/>
    </xf>
    <xf numFmtId="0" fontId="0" fillId="0" borderId="0" xfId="0" applyAlignment="1">
      <alignment vertical="top"/>
    </xf>
    <xf numFmtId="0" fontId="11" fillId="0" borderId="2" xfId="2" applyFont="1" applyFill="1" applyBorder="1" applyAlignment="1">
      <alignment vertical="top" wrapText="1"/>
    </xf>
    <xf numFmtId="9" fontId="2" fillId="0" borderId="0" xfId="1" applyFont="1" applyAlignment="1">
      <alignment vertical="top"/>
    </xf>
    <xf numFmtId="2" fontId="2" fillId="0" borderId="0" xfId="0" applyNumberFormat="1" applyFont="1" applyAlignment="1">
      <alignment vertical="top"/>
    </xf>
    <xf numFmtId="3" fontId="2" fillId="0" borderId="0" xfId="1" applyNumberFormat="1" applyFont="1" applyFill="1" applyBorder="1" applyAlignment="1">
      <alignment vertical="top"/>
    </xf>
    <xf numFmtId="3" fontId="8" fillId="0" borderId="0" xfId="2" applyNumberFormat="1" applyFont="1" applyFill="1" applyBorder="1" applyAlignment="1">
      <alignment horizontal="center" vertical="top"/>
    </xf>
    <xf numFmtId="0" fontId="11" fillId="28" borderId="7" xfId="2" applyFont="1" applyFill="1" applyBorder="1" applyAlignment="1">
      <alignment vertical="top" wrapText="1"/>
    </xf>
    <xf numFmtId="9" fontId="2" fillId="28" borderId="14" xfId="1" applyFont="1" applyFill="1" applyBorder="1" applyAlignment="1">
      <alignment vertical="top"/>
    </xf>
    <xf numFmtId="0" fontId="11" fillId="0" borderId="17" xfId="2" applyFont="1" applyBorder="1" applyAlignment="1">
      <alignment vertical="top" wrapText="1"/>
    </xf>
    <xf numFmtId="0" fontId="2" fillId="3" borderId="18" xfId="0" applyFont="1" applyFill="1" applyBorder="1" applyAlignment="1" applyProtection="1">
      <alignment vertical="top" wrapText="1"/>
      <protection locked="0"/>
    </xf>
    <xf numFmtId="3" fontId="2" fillId="0" borderId="29" xfId="0" applyNumberFormat="1" applyFont="1" applyBorder="1" applyAlignment="1">
      <alignment horizontal="center" vertical="top"/>
    </xf>
    <xf numFmtId="9" fontId="2" fillId="0" borderId="18" xfId="1" applyFont="1" applyBorder="1" applyAlignment="1">
      <alignment vertical="top"/>
    </xf>
    <xf numFmtId="9" fontId="2" fillId="0" borderId="19" xfId="1" applyFont="1" applyBorder="1" applyAlignment="1">
      <alignment vertical="top"/>
    </xf>
    <xf numFmtId="0" fontId="11" fillId="0" borderId="7" xfId="2" applyFont="1" applyBorder="1" applyAlignment="1">
      <alignment vertical="top" wrapText="1"/>
    </xf>
    <xf numFmtId="9" fontId="2" fillId="0" borderId="14" xfId="1" applyFont="1" applyBorder="1" applyAlignment="1">
      <alignment vertical="top"/>
    </xf>
    <xf numFmtId="0" fontId="11" fillId="0" borderId="7" xfId="2" applyFont="1" applyBorder="1" applyAlignment="1">
      <alignment vertical="top"/>
    </xf>
    <xf numFmtId="0" fontId="11" fillId="0" borderId="8" xfId="2" applyFont="1" applyBorder="1" applyAlignment="1">
      <alignment vertical="top" wrapText="1"/>
    </xf>
    <xf numFmtId="3" fontId="2" fillId="0" borderId="13" xfId="0" applyNumberFormat="1" applyFont="1" applyBorder="1" applyAlignment="1">
      <alignment horizontal="center" vertical="top"/>
    </xf>
    <xf numFmtId="9" fontId="2" fillId="0" borderId="9" xfId="1" applyFont="1" applyBorder="1" applyAlignment="1">
      <alignment vertical="top"/>
    </xf>
    <xf numFmtId="9" fontId="2" fillId="0" borderId="15" xfId="1" applyFont="1" applyBorder="1" applyAlignment="1">
      <alignment vertical="top"/>
    </xf>
    <xf numFmtId="10" fontId="2" fillId="0" borderId="0" xfId="1" applyNumberFormat="1" applyFont="1" applyAlignment="1">
      <alignment vertical="top"/>
    </xf>
    <xf numFmtId="2" fontId="2" fillId="29" borderId="0" xfId="0" applyNumberFormat="1" applyFont="1" applyFill="1" applyAlignment="1">
      <alignment vertical="top"/>
    </xf>
    <xf numFmtId="3" fontId="2" fillId="29" borderId="2" xfId="0" applyNumberFormat="1" applyFont="1" applyFill="1" applyBorder="1" applyAlignment="1">
      <alignment horizontal="center" vertical="top"/>
    </xf>
    <xf numFmtId="0" fontId="2" fillId="28" borderId="2" xfId="0" applyFont="1" applyFill="1" applyBorder="1" applyAlignment="1" applyProtection="1">
      <alignment horizontal="center" vertical="top" wrapText="1"/>
      <protection locked="0"/>
    </xf>
    <xf numFmtId="9" fontId="4" fillId="0" borderId="0" xfId="1" applyFont="1" applyFill="1" applyAlignment="1">
      <alignment vertical="top"/>
    </xf>
    <xf numFmtId="3" fontId="2" fillId="4" borderId="2" xfId="0" applyNumberFormat="1" applyFont="1" applyFill="1" applyBorder="1" applyAlignment="1" applyProtection="1">
      <alignment horizontal="center" vertical="top"/>
      <protection hidden="1"/>
    </xf>
    <xf numFmtId="3" fontId="2" fillId="11" borderId="2" xfId="0" applyNumberFormat="1" applyFont="1" applyFill="1" applyBorder="1" applyAlignment="1" applyProtection="1">
      <alignment horizontal="center" vertical="top"/>
      <protection hidden="1"/>
    </xf>
    <xf numFmtId="3" fontId="2" fillId="5" borderId="2" xfId="0" applyNumberFormat="1" applyFont="1" applyFill="1" applyBorder="1" applyAlignment="1" applyProtection="1">
      <alignment horizontal="center" vertical="top"/>
      <protection hidden="1"/>
    </xf>
    <xf numFmtId="3" fontId="2" fillId="6" borderId="2" xfId="0" applyNumberFormat="1" applyFont="1" applyFill="1" applyBorder="1" applyAlignment="1" applyProtection="1">
      <alignment horizontal="center" vertical="top"/>
      <protection hidden="1"/>
    </xf>
    <xf numFmtId="3" fontId="2" fillId="12" borderId="2" xfId="0" applyNumberFormat="1" applyFont="1" applyFill="1" applyBorder="1" applyAlignment="1" applyProtection="1">
      <alignment horizontal="center" vertical="top"/>
      <protection hidden="1"/>
    </xf>
    <xf numFmtId="3" fontId="2" fillId="14" borderId="2" xfId="0" applyNumberFormat="1" applyFont="1" applyFill="1" applyBorder="1" applyAlignment="1" applyProtection="1">
      <alignment horizontal="center" vertical="top"/>
      <protection hidden="1"/>
    </xf>
    <xf numFmtId="3" fontId="2" fillId="15" borderId="2" xfId="0" applyNumberFormat="1" applyFont="1" applyFill="1" applyBorder="1" applyAlignment="1" applyProtection="1">
      <alignment horizontal="center" vertical="top"/>
      <protection hidden="1"/>
    </xf>
    <xf numFmtId="3" fontId="2" fillId="16" borderId="2" xfId="0" applyNumberFormat="1" applyFont="1" applyFill="1" applyBorder="1" applyAlignment="1" applyProtection="1">
      <alignment horizontal="center" vertical="top"/>
      <protection hidden="1"/>
    </xf>
    <xf numFmtId="3" fontId="2" fillId="17" borderId="2" xfId="0" applyNumberFormat="1" applyFont="1" applyFill="1" applyBorder="1" applyAlignment="1" applyProtection="1">
      <alignment horizontal="center" vertical="top"/>
      <protection hidden="1"/>
    </xf>
    <xf numFmtId="3" fontId="2" fillId="7" borderId="2" xfId="0" applyNumberFormat="1" applyFont="1" applyFill="1" applyBorder="1" applyAlignment="1" applyProtection="1">
      <alignment horizontal="center" vertical="top"/>
      <protection hidden="1"/>
    </xf>
    <xf numFmtId="3" fontId="2" fillId="18" borderId="2" xfId="0" applyNumberFormat="1" applyFont="1" applyFill="1" applyBorder="1" applyAlignment="1" applyProtection="1">
      <alignment horizontal="center" vertical="top"/>
      <protection hidden="1"/>
    </xf>
    <xf numFmtId="3" fontId="2" fillId="0" borderId="4" xfId="0" applyNumberFormat="1" applyFont="1" applyBorder="1" applyAlignment="1" applyProtection="1">
      <alignment horizontal="center" vertical="top"/>
      <protection hidden="1"/>
    </xf>
    <xf numFmtId="3" fontId="2" fillId="8" borderId="2" xfId="0" applyNumberFormat="1" applyFont="1" applyFill="1" applyBorder="1" applyAlignment="1" applyProtection="1">
      <alignment horizontal="center" vertical="top"/>
      <protection hidden="1"/>
    </xf>
    <xf numFmtId="3" fontId="2" fillId="19" borderId="2" xfId="0" applyNumberFormat="1" applyFont="1" applyFill="1" applyBorder="1" applyAlignment="1" applyProtection="1">
      <alignment horizontal="center" vertical="top"/>
      <protection hidden="1"/>
    </xf>
    <xf numFmtId="3" fontId="2" fillId="9" borderId="2" xfId="0" applyNumberFormat="1" applyFont="1" applyFill="1" applyBorder="1" applyAlignment="1" applyProtection="1">
      <alignment horizontal="center" vertical="top"/>
      <protection hidden="1"/>
    </xf>
    <xf numFmtId="3" fontId="2" fillId="20" borderId="2" xfId="0" applyNumberFormat="1" applyFont="1" applyFill="1" applyBorder="1" applyAlignment="1" applyProtection="1">
      <alignment horizontal="center" vertical="top"/>
      <protection hidden="1"/>
    </xf>
    <xf numFmtId="3" fontId="2" fillId="2" borderId="2" xfId="0" applyNumberFormat="1" applyFont="1" applyFill="1" applyBorder="1" applyAlignment="1" applyProtection="1">
      <alignment horizontal="center" vertical="top"/>
      <protection hidden="1"/>
    </xf>
    <xf numFmtId="3" fontId="2" fillId="21" borderId="4" xfId="0" applyNumberFormat="1" applyFont="1" applyFill="1" applyBorder="1" applyAlignment="1" applyProtection="1">
      <alignment horizontal="center" vertical="top"/>
      <protection hidden="1"/>
    </xf>
    <xf numFmtId="3" fontId="2" fillId="22" borderId="2" xfId="0" applyNumberFormat="1" applyFont="1" applyFill="1" applyBorder="1" applyAlignment="1" applyProtection="1">
      <alignment horizontal="center" vertical="top"/>
      <protection hidden="1"/>
    </xf>
    <xf numFmtId="3" fontId="2" fillId="23" borderId="2" xfId="0" applyNumberFormat="1" applyFont="1" applyFill="1" applyBorder="1" applyAlignment="1" applyProtection="1">
      <alignment horizontal="center" vertical="top"/>
      <protection hidden="1"/>
    </xf>
    <xf numFmtId="3" fontId="2" fillId="24" borderId="2" xfId="0" applyNumberFormat="1" applyFont="1" applyFill="1" applyBorder="1" applyAlignment="1" applyProtection="1">
      <alignment horizontal="center" vertical="top"/>
      <protection hidden="1"/>
    </xf>
    <xf numFmtId="3" fontId="2" fillId="25" borderId="2" xfId="0" applyNumberFormat="1" applyFont="1" applyFill="1" applyBorder="1" applyAlignment="1" applyProtection="1">
      <alignment horizontal="center" vertical="top"/>
      <protection hidden="1"/>
    </xf>
    <xf numFmtId="3" fontId="2" fillId="27" borderId="2" xfId="0" applyNumberFormat="1" applyFont="1" applyFill="1" applyBorder="1" applyAlignment="1" applyProtection="1">
      <alignment horizontal="center" vertical="top"/>
      <protection hidden="1"/>
    </xf>
    <xf numFmtId="3" fontId="2" fillId="27" borderId="9" xfId="0" applyNumberFormat="1" applyFont="1" applyFill="1" applyBorder="1" applyAlignment="1" applyProtection="1">
      <alignment horizontal="center" vertical="top"/>
      <protection hidden="1"/>
    </xf>
    <xf numFmtId="3" fontId="2" fillId="28" borderId="2" xfId="0" applyNumberFormat="1" applyFont="1" applyFill="1" applyBorder="1" applyAlignment="1" applyProtection="1">
      <alignment horizontal="center" vertical="top"/>
      <protection hidden="1"/>
    </xf>
    <xf numFmtId="3" fontId="2" fillId="17" borderId="4" xfId="0" applyNumberFormat="1" applyFont="1" applyFill="1" applyBorder="1" applyAlignment="1" applyProtection="1">
      <alignment horizontal="center" vertical="top"/>
      <protection hidden="1"/>
    </xf>
    <xf numFmtId="3" fontId="2" fillId="10" borderId="2" xfId="0" applyNumberFormat="1" applyFont="1" applyFill="1" applyBorder="1" applyAlignment="1" applyProtection="1">
      <alignment horizontal="center" vertical="top"/>
      <protection hidden="1"/>
    </xf>
    <xf numFmtId="3" fontId="2" fillId="26" borderId="2" xfId="0" applyNumberFormat="1" applyFont="1" applyFill="1" applyBorder="1" applyAlignment="1" applyProtection="1">
      <alignment horizontal="center" vertical="top"/>
      <protection hidden="1"/>
    </xf>
    <xf numFmtId="3" fontId="2" fillId="0" borderId="18" xfId="0" applyNumberFormat="1" applyFont="1" applyBorder="1" applyAlignment="1" applyProtection="1">
      <alignment horizontal="center" vertical="top"/>
      <protection hidden="1"/>
    </xf>
    <xf numFmtId="3" fontId="2" fillId="0" borderId="28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>
      <alignment horizontal="center" vertical="top" wrapText="1"/>
    </xf>
    <xf numFmtId="3" fontId="2" fillId="11" borderId="3" xfId="0" applyNumberFormat="1" applyFont="1" applyFill="1" applyBorder="1" applyAlignment="1" applyProtection="1">
      <alignment horizontal="center" vertical="top"/>
      <protection hidden="1"/>
    </xf>
    <xf numFmtId="3" fontId="2" fillId="11" borderId="3" xfId="0" applyNumberFormat="1" applyFont="1" applyFill="1" applyBorder="1" applyAlignment="1">
      <alignment horizontal="center" vertical="top"/>
    </xf>
    <xf numFmtId="9" fontId="2" fillId="11" borderId="3" xfId="1" applyFont="1" applyFill="1" applyBorder="1" applyAlignment="1">
      <alignment vertical="top"/>
    </xf>
    <xf numFmtId="9" fontId="2" fillId="11" borderId="21" xfId="1" applyFont="1" applyFill="1" applyBorder="1" applyAlignment="1">
      <alignment vertical="top"/>
    </xf>
    <xf numFmtId="3" fontId="2" fillId="5" borderId="9" xfId="0" applyNumberFormat="1" applyFont="1" applyFill="1" applyBorder="1" applyAlignment="1" applyProtection="1">
      <alignment horizontal="center" vertical="top"/>
      <protection hidden="1"/>
    </xf>
    <xf numFmtId="3" fontId="2" fillId="0" borderId="18" xfId="0" applyNumberFormat="1" applyFont="1" applyBorder="1" applyAlignment="1">
      <alignment horizontal="center" vertical="top"/>
    </xf>
    <xf numFmtId="3" fontId="2" fillId="0" borderId="9" xfId="0" applyNumberFormat="1" applyFont="1" applyBorder="1" applyAlignment="1">
      <alignment horizontal="center" vertical="top"/>
    </xf>
    <xf numFmtId="9" fontId="2" fillId="0" borderId="9" xfId="1" applyFont="1" applyFill="1" applyBorder="1" applyAlignment="1">
      <alignment vertical="top"/>
    </xf>
    <xf numFmtId="0" fontId="11" fillId="18" borderId="20" xfId="2" applyFont="1" applyFill="1" applyBorder="1" applyAlignment="1">
      <alignment horizontal="left" vertical="top" wrapText="1"/>
    </xf>
    <xf numFmtId="3" fontId="2" fillId="18" borderId="3" xfId="0" applyNumberFormat="1" applyFont="1" applyFill="1" applyBorder="1" applyAlignment="1" applyProtection="1">
      <alignment horizontal="center" vertical="top"/>
      <protection hidden="1"/>
    </xf>
    <xf numFmtId="3" fontId="2" fillId="18" borderId="12" xfId="0" applyNumberFormat="1" applyFont="1" applyFill="1" applyBorder="1" applyAlignment="1">
      <alignment horizontal="center" vertical="top"/>
    </xf>
    <xf numFmtId="9" fontId="2" fillId="18" borderId="3" xfId="1" applyFont="1" applyFill="1" applyBorder="1" applyAlignment="1">
      <alignment vertical="top"/>
    </xf>
    <xf numFmtId="9" fontId="2" fillId="18" borderId="21" xfId="1" applyFont="1" applyFill="1" applyBorder="1" applyAlignment="1">
      <alignment vertical="top"/>
    </xf>
    <xf numFmtId="0" fontId="11" fillId="28" borderId="20" xfId="2" applyFont="1" applyFill="1" applyBorder="1" applyAlignment="1">
      <alignment vertical="top" wrapText="1"/>
    </xf>
    <xf numFmtId="3" fontId="2" fillId="28" borderId="3" xfId="0" applyNumberFormat="1" applyFont="1" applyFill="1" applyBorder="1" applyAlignment="1" applyProtection="1">
      <alignment horizontal="center" vertical="top"/>
      <protection hidden="1"/>
    </xf>
    <xf numFmtId="3" fontId="2" fillId="28" borderId="3" xfId="0" applyNumberFormat="1" applyFont="1" applyFill="1" applyBorder="1" applyAlignment="1">
      <alignment horizontal="center" vertical="top"/>
    </xf>
    <xf numFmtId="9" fontId="2" fillId="28" borderId="3" xfId="1" applyFont="1" applyFill="1" applyBorder="1" applyAlignment="1">
      <alignment vertical="top"/>
    </xf>
    <xf numFmtId="9" fontId="2" fillId="28" borderId="21" xfId="1" applyFont="1" applyFill="1" applyBorder="1" applyAlignment="1">
      <alignment vertical="top"/>
    </xf>
    <xf numFmtId="0" fontId="11" fillId="25" borderId="20" xfId="2" applyFont="1" applyFill="1" applyBorder="1" applyAlignment="1">
      <alignment vertical="top" wrapText="1"/>
    </xf>
    <xf numFmtId="3" fontId="2" fillId="25" borderId="3" xfId="0" applyNumberFormat="1" applyFont="1" applyFill="1" applyBorder="1" applyAlignment="1" applyProtection="1">
      <alignment horizontal="center" vertical="top"/>
      <protection hidden="1"/>
    </xf>
    <xf numFmtId="3" fontId="2" fillId="25" borderId="12" xfId="0" applyNumberFormat="1" applyFont="1" applyFill="1" applyBorder="1" applyAlignment="1">
      <alignment horizontal="center" vertical="top"/>
    </xf>
    <xf numFmtId="9" fontId="2" fillId="25" borderId="3" xfId="1" applyFont="1" applyFill="1" applyBorder="1" applyAlignment="1">
      <alignment vertical="top"/>
    </xf>
    <xf numFmtId="9" fontId="2" fillId="25" borderId="21" xfId="1" applyFont="1" applyFill="1" applyBorder="1" applyAlignment="1">
      <alignment vertical="top"/>
    </xf>
    <xf numFmtId="3" fontId="2" fillId="0" borderId="2" xfId="0" applyNumberFormat="1" applyFont="1" applyBorder="1" applyAlignment="1" applyProtection="1">
      <alignment horizontal="center" vertical="top"/>
      <protection hidden="1"/>
    </xf>
    <xf numFmtId="3" fontId="2" fillId="0" borderId="9" xfId="0" applyNumberFormat="1" applyFont="1" applyBorder="1" applyAlignment="1" applyProtection="1">
      <alignment horizontal="center" vertical="top"/>
      <protection hidden="1"/>
    </xf>
    <xf numFmtId="0" fontId="11" fillId="22" borderId="20" xfId="2" applyFont="1" applyFill="1" applyBorder="1" applyAlignment="1">
      <alignment vertical="top" wrapText="1"/>
    </xf>
    <xf numFmtId="3" fontId="2" fillId="22" borderId="3" xfId="0" applyNumberFormat="1" applyFont="1" applyFill="1" applyBorder="1" applyAlignment="1" applyProtection="1">
      <alignment horizontal="center" vertical="top"/>
      <protection hidden="1"/>
    </xf>
    <xf numFmtId="3" fontId="2" fillId="22" borderId="12" xfId="0" applyNumberFormat="1" applyFont="1" applyFill="1" applyBorder="1" applyAlignment="1">
      <alignment horizontal="center" vertical="top"/>
    </xf>
    <xf numFmtId="9" fontId="2" fillId="22" borderId="3" xfId="1" applyFont="1" applyFill="1" applyBorder="1" applyAlignment="1">
      <alignment vertical="top"/>
    </xf>
    <xf numFmtId="9" fontId="2" fillId="22" borderId="21" xfId="1" applyFont="1" applyFill="1" applyBorder="1" applyAlignment="1">
      <alignment vertical="top"/>
    </xf>
    <xf numFmtId="3" fontId="2" fillId="0" borderId="32" xfId="0" applyNumberFormat="1" applyFont="1" applyBorder="1" applyAlignment="1" applyProtection="1">
      <alignment horizontal="center" vertical="top"/>
      <protection hidden="1"/>
    </xf>
    <xf numFmtId="3" fontId="2" fillId="0" borderId="35" xfId="0" applyNumberFormat="1" applyFont="1" applyBorder="1" applyAlignment="1" applyProtection="1">
      <alignment horizontal="center" vertical="top"/>
      <protection hidden="1"/>
    </xf>
    <xf numFmtId="3" fontId="2" fillId="0" borderId="31" xfId="0" applyNumberFormat="1" applyFont="1" applyBorder="1" applyAlignment="1" applyProtection="1">
      <alignment horizontal="center" vertical="top"/>
      <protection hidden="1"/>
    </xf>
    <xf numFmtId="3" fontId="2" fillId="4" borderId="31" xfId="0" applyNumberFormat="1" applyFont="1" applyFill="1" applyBorder="1" applyAlignment="1" applyProtection="1">
      <alignment horizontal="center" vertical="top"/>
      <protection hidden="1"/>
    </xf>
    <xf numFmtId="3" fontId="2" fillId="11" borderId="31" xfId="0" applyNumberFormat="1" applyFont="1" applyFill="1" applyBorder="1" applyAlignment="1" applyProtection="1">
      <alignment horizontal="center" vertical="top"/>
      <protection hidden="1"/>
    </xf>
    <xf numFmtId="3" fontId="2" fillId="11" borderId="37" xfId="0" applyNumberFormat="1" applyFont="1" applyFill="1" applyBorder="1" applyAlignment="1" applyProtection="1">
      <alignment horizontal="center" vertical="top"/>
      <protection hidden="1"/>
    </xf>
    <xf numFmtId="3" fontId="2" fillId="5" borderId="31" xfId="0" applyNumberFormat="1" applyFont="1" applyFill="1" applyBorder="1" applyAlignment="1" applyProtection="1">
      <alignment horizontal="center" vertical="top"/>
      <protection hidden="1"/>
    </xf>
    <xf numFmtId="3" fontId="2" fillId="5" borderId="38" xfId="0" applyNumberFormat="1" applyFont="1" applyFill="1" applyBorder="1" applyAlignment="1" applyProtection="1">
      <alignment horizontal="center" vertical="top"/>
      <protection hidden="1"/>
    </xf>
    <xf numFmtId="3" fontId="2" fillId="6" borderId="31" xfId="0" applyNumberFormat="1" applyFont="1" applyFill="1" applyBorder="1" applyAlignment="1" applyProtection="1">
      <alignment horizontal="center" vertical="top"/>
      <protection hidden="1"/>
    </xf>
    <xf numFmtId="3" fontId="2" fillId="14" borderId="31" xfId="0" applyNumberFormat="1" applyFont="1" applyFill="1" applyBorder="1" applyAlignment="1" applyProtection="1">
      <alignment horizontal="center" vertical="top"/>
      <protection hidden="1"/>
    </xf>
    <xf numFmtId="3" fontId="2" fillId="15" borderId="31" xfId="0" applyNumberFormat="1" applyFont="1" applyFill="1" applyBorder="1" applyAlignment="1" applyProtection="1">
      <alignment horizontal="center" vertical="top"/>
      <protection hidden="1"/>
    </xf>
    <xf numFmtId="3" fontId="2" fillId="16" borderId="31" xfId="0" applyNumberFormat="1" applyFont="1" applyFill="1" applyBorder="1" applyAlignment="1" applyProtection="1">
      <alignment horizontal="center" vertical="top"/>
      <protection hidden="1"/>
    </xf>
    <xf numFmtId="3" fontId="2" fillId="17" borderId="31" xfId="0" applyNumberFormat="1" applyFont="1" applyFill="1" applyBorder="1" applyAlignment="1" applyProtection="1">
      <alignment horizontal="center" vertical="top"/>
      <protection hidden="1"/>
    </xf>
    <xf numFmtId="3" fontId="2" fillId="7" borderId="31" xfId="0" applyNumberFormat="1" applyFont="1" applyFill="1" applyBorder="1" applyAlignment="1" applyProtection="1">
      <alignment horizontal="center" vertical="top"/>
      <protection hidden="1"/>
    </xf>
    <xf numFmtId="3" fontId="2" fillId="18" borderId="31" xfId="0" applyNumberFormat="1" applyFont="1" applyFill="1" applyBorder="1" applyAlignment="1" applyProtection="1">
      <alignment horizontal="center" vertical="top"/>
      <protection hidden="1"/>
    </xf>
    <xf numFmtId="3" fontId="2" fillId="18" borderId="37" xfId="0" applyNumberFormat="1" applyFont="1" applyFill="1" applyBorder="1" applyAlignment="1" applyProtection="1">
      <alignment horizontal="center" vertical="top"/>
      <protection hidden="1"/>
    </xf>
    <xf numFmtId="3" fontId="2" fillId="0" borderId="39" xfId="0" applyNumberFormat="1" applyFont="1" applyBorder="1" applyAlignment="1" applyProtection="1">
      <alignment horizontal="center" vertical="top"/>
      <protection hidden="1"/>
    </xf>
    <xf numFmtId="3" fontId="2" fillId="8" borderId="31" xfId="0" applyNumberFormat="1" applyFont="1" applyFill="1" applyBorder="1" applyAlignment="1" applyProtection="1">
      <alignment horizontal="center" vertical="top"/>
      <protection hidden="1"/>
    </xf>
    <xf numFmtId="3" fontId="2" fillId="19" borderId="31" xfId="0" applyNumberFormat="1" applyFont="1" applyFill="1" applyBorder="1" applyAlignment="1" applyProtection="1">
      <alignment horizontal="center" vertical="top"/>
      <protection hidden="1"/>
    </xf>
    <xf numFmtId="3" fontId="2" fillId="9" borderId="31" xfId="0" applyNumberFormat="1" applyFont="1" applyFill="1" applyBorder="1" applyAlignment="1" applyProtection="1">
      <alignment horizontal="center" vertical="top"/>
      <protection hidden="1"/>
    </xf>
    <xf numFmtId="3" fontId="2" fillId="20" borderId="31" xfId="0" applyNumberFormat="1" applyFont="1" applyFill="1" applyBorder="1" applyAlignment="1" applyProtection="1">
      <alignment horizontal="center" vertical="top"/>
      <protection hidden="1"/>
    </xf>
    <xf numFmtId="3" fontId="2" fillId="2" borderId="31" xfId="0" applyNumberFormat="1" applyFont="1" applyFill="1" applyBorder="1" applyAlignment="1" applyProtection="1">
      <alignment horizontal="center" vertical="top"/>
      <protection hidden="1"/>
    </xf>
    <xf numFmtId="3" fontId="2" fillId="21" borderId="32" xfId="0" applyNumberFormat="1" applyFont="1" applyFill="1" applyBorder="1" applyAlignment="1" applyProtection="1">
      <alignment horizontal="center" vertical="top"/>
      <protection hidden="1"/>
    </xf>
    <xf numFmtId="3" fontId="2" fillId="22" borderId="31" xfId="0" applyNumberFormat="1" applyFont="1" applyFill="1" applyBorder="1" applyAlignment="1" applyProtection="1">
      <alignment horizontal="center" vertical="top"/>
      <protection hidden="1"/>
    </xf>
    <xf numFmtId="3" fontId="2" fillId="23" borderId="31" xfId="0" applyNumberFormat="1" applyFont="1" applyFill="1" applyBorder="1" applyAlignment="1" applyProtection="1">
      <alignment horizontal="center" vertical="top"/>
      <protection hidden="1"/>
    </xf>
    <xf numFmtId="3" fontId="2" fillId="24" borderId="31" xfId="0" applyNumberFormat="1" applyFont="1" applyFill="1" applyBorder="1" applyAlignment="1" applyProtection="1">
      <alignment horizontal="center" vertical="top"/>
      <protection hidden="1"/>
    </xf>
    <xf numFmtId="3" fontId="2" fillId="25" borderId="31" xfId="0" applyNumberFormat="1" applyFont="1" applyFill="1" applyBorder="1" applyAlignment="1" applyProtection="1">
      <alignment horizontal="center" vertical="top"/>
      <protection hidden="1"/>
    </xf>
    <xf numFmtId="3" fontId="2" fillId="27" borderId="31" xfId="0" applyNumberFormat="1" applyFont="1" applyFill="1" applyBorder="1" applyAlignment="1" applyProtection="1">
      <alignment horizontal="center" vertical="top"/>
      <protection hidden="1"/>
    </xf>
    <xf numFmtId="3" fontId="2" fillId="27" borderId="38" xfId="0" applyNumberFormat="1" applyFont="1" applyFill="1" applyBorder="1" applyAlignment="1" applyProtection="1">
      <alignment horizontal="center" vertical="top"/>
      <protection hidden="1"/>
    </xf>
    <xf numFmtId="3" fontId="2" fillId="28" borderId="31" xfId="0" applyNumberFormat="1" applyFont="1" applyFill="1" applyBorder="1" applyAlignment="1" applyProtection="1">
      <alignment horizontal="center" vertical="top"/>
      <protection hidden="1"/>
    </xf>
    <xf numFmtId="3" fontId="2" fillId="28" borderId="37" xfId="0" applyNumberFormat="1" applyFont="1" applyFill="1" applyBorder="1" applyAlignment="1" applyProtection="1">
      <alignment horizontal="center" vertical="top"/>
      <protection hidden="1"/>
    </xf>
    <xf numFmtId="3" fontId="2" fillId="17" borderId="32" xfId="0" applyNumberFormat="1" applyFont="1" applyFill="1" applyBorder="1" applyAlignment="1" applyProtection="1">
      <alignment horizontal="center" vertical="top"/>
      <protection hidden="1"/>
    </xf>
    <xf numFmtId="3" fontId="2" fillId="25" borderId="37" xfId="0" applyNumberFormat="1" applyFont="1" applyFill="1" applyBorder="1" applyAlignment="1" applyProtection="1">
      <alignment horizontal="center" vertical="top"/>
      <protection hidden="1"/>
    </xf>
    <xf numFmtId="3" fontId="2" fillId="0" borderId="38" xfId="0" applyNumberFormat="1" applyFont="1" applyBorder="1" applyAlignment="1" applyProtection="1">
      <alignment horizontal="center" vertical="top"/>
      <protection hidden="1"/>
    </xf>
    <xf numFmtId="3" fontId="2" fillId="26" borderId="31" xfId="0" applyNumberFormat="1" applyFont="1" applyFill="1" applyBorder="1" applyAlignment="1" applyProtection="1">
      <alignment horizontal="center" vertical="top"/>
      <protection hidden="1"/>
    </xf>
    <xf numFmtId="3" fontId="2" fillId="22" borderId="37" xfId="0" applyNumberFormat="1" applyFont="1" applyFill="1" applyBorder="1" applyAlignment="1" applyProtection="1">
      <alignment horizontal="center" vertical="top"/>
      <protection hidden="1"/>
    </xf>
    <xf numFmtId="0" fontId="4" fillId="0" borderId="14" xfId="0" applyFont="1" applyBorder="1" applyAlignment="1">
      <alignment horizontal="center" vertical="top"/>
    </xf>
    <xf numFmtId="0" fontId="9" fillId="2" borderId="20" xfId="0" applyFont="1" applyFill="1" applyBorder="1" applyAlignment="1">
      <alignment horizontal="center" vertical="top"/>
    </xf>
    <xf numFmtId="9" fontId="9" fillId="2" borderId="21" xfId="1" applyFont="1" applyFill="1" applyBorder="1" applyAlignment="1">
      <alignment horizontal="right" vertical="top"/>
    </xf>
    <xf numFmtId="0" fontId="11" fillId="4" borderId="8" xfId="2" applyFont="1" applyFill="1" applyBorder="1" applyAlignment="1">
      <alignment vertical="top" wrapText="1"/>
    </xf>
    <xf numFmtId="3" fontId="2" fillId="4" borderId="13" xfId="0" applyNumberFormat="1" applyFont="1" applyFill="1" applyBorder="1" applyAlignment="1">
      <alignment horizontal="center" vertical="top"/>
    </xf>
    <xf numFmtId="9" fontId="2" fillId="4" borderId="9" xfId="1" applyFont="1" applyFill="1" applyBorder="1" applyAlignment="1">
      <alignment vertical="top"/>
    </xf>
    <xf numFmtId="9" fontId="2" fillId="4" borderId="15" xfId="1" applyFont="1" applyFill="1" applyBorder="1" applyAlignment="1">
      <alignment vertical="top"/>
    </xf>
    <xf numFmtId="9" fontId="2" fillId="11" borderId="9" xfId="1" applyFont="1" applyFill="1" applyBorder="1" applyAlignment="1">
      <alignment vertical="top"/>
    </xf>
    <xf numFmtId="0" fontId="9" fillId="2" borderId="42" xfId="0" applyFont="1" applyFill="1" applyBorder="1" applyAlignment="1">
      <alignment horizontal="center" vertical="top"/>
    </xf>
    <xf numFmtId="0" fontId="9" fillId="2" borderId="33" xfId="0" applyFont="1" applyFill="1" applyBorder="1" applyAlignment="1">
      <alignment horizontal="center" vertical="top"/>
    </xf>
    <xf numFmtId="3" fontId="9" fillId="2" borderId="33" xfId="0" applyNumberFormat="1" applyFont="1" applyFill="1" applyBorder="1" applyAlignment="1">
      <alignment horizontal="center" vertical="top"/>
    </xf>
    <xf numFmtId="3" fontId="9" fillId="2" borderId="36" xfId="0" applyNumberFormat="1" applyFont="1" applyFill="1" applyBorder="1" applyAlignment="1">
      <alignment horizontal="center" vertical="top"/>
    </xf>
    <xf numFmtId="9" fontId="9" fillId="2" borderId="36" xfId="1" applyFont="1" applyFill="1" applyBorder="1" applyAlignment="1">
      <alignment horizontal="right" vertical="top"/>
    </xf>
    <xf numFmtId="9" fontId="9" fillId="2" borderId="34" xfId="1" applyFont="1" applyFill="1" applyBorder="1" applyAlignment="1">
      <alignment horizontal="right" vertical="top"/>
    </xf>
    <xf numFmtId="0" fontId="9" fillId="2" borderId="17" xfId="0" applyFont="1" applyFill="1" applyBorder="1" applyAlignment="1">
      <alignment horizontal="center" vertical="top"/>
    </xf>
    <xf numFmtId="0" fontId="9" fillId="2" borderId="18" xfId="0" applyFont="1" applyFill="1" applyBorder="1" applyAlignment="1">
      <alignment horizontal="center" vertical="top"/>
    </xf>
    <xf numFmtId="3" fontId="9" fillId="2" borderId="18" xfId="0" applyNumberFormat="1" applyFont="1" applyFill="1" applyBorder="1" applyAlignment="1">
      <alignment horizontal="center" vertical="top"/>
    </xf>
    <xf numFmtId="9" fontId="9" fillId="2" borderId="29" xfId="1" applyFont="1" applyFill="1" applyBorder="1" applyAlignment="1">
      <alignment horizontal="right" vertical="top"/>
    </xf>
    <xf numFmtId="9" fontId="9" fillId="2" borderId="19" xfId="1" applyFont="1" applyFill="1" applyBorder="1" applyAlignment="1">
      <alignment horizontal="right" vertical="top"/>
    </xf>
    <xf numFmtId="0" fontId="0" fillId="0" borderId="43" xfId="0" applyBorder="1" applyAlignment="1">
      <alignment vertical="top"/>
    </xf>
    <xf numFmtId="3" fontId="8" fillId="0" borderId="2" xfId="2" applyNumberFormat="1" applyFont="1" applyFill="1" applyBorder="1" applyAlignment="1">
      <alignment horizontal="center" vertical="top"/>
    </xf>
    <xf numFmtId="3" fontId="2" fillId="0" borderId="2" xfId="1" applyNumberFormat="1" applyFont="1" applyFill="1" applyBorder="1" applyAlignment="1">
      <alignment vertical="top"/>
    </xf>
    <xf numFmtId="3" fontId="2" fillId="29" borderId="2" xfId="1" applyNumberFormat="1" applyFont="1" applyFill="1" applyBorder="1" applyAlignment="1">
      <alignment vertical="top"/>
    </xf>
    <xf numFmtId="9" fontId="9" fillId="2" borderId="0" xfId="1" applyFont="1" applyFill="1" applyBorder="1" applyAlignment="1">
      <alignment horizontal="right" vertical="top"/>
    </xf>
    <xf numFmtId="166" fontId="2" fillId="29" borderId="0" xfId="0" applyNumberFormat="1" applyFont="1" applyFill="1" applyAlignment="1">
      <alignment vertical="top"/>
    </xf>
    <xf numFmtId="0" fontId="5" fillId="0" borderId="0" xfId="0" applyFont="1" applyAlignment="1">
      <alignment horizontal="center" vertical="top"/>
    </xf>
    <xf numFmtId="3" fontId="2" fillId="29" borderId="0" xfId="1" applyNumberFormat="1" applyFont="1" applyFill="1" applyBorder="1" applyAlignment="1">
      <alignment vertical="top"/>
    </xf>
    <xf numFmtId="3" fontId="2" fillId="0" borderId="0" xfId="1" applyNumberFormat="1" applyFont="1" applyFill="1" applyBorder="1" applyAlignment="1">
      <alignment horizontal="center" vertical="top"/>
    </xf>
    <xf numFmtId="0" fontId="11" fillId="30" borderId="7" xfId="2" applyFont="1" applyFill="1" applyBorder="1" applyAlignment="1">
      <alignment vertical="top" wrapText="1"/>
    </xf>
    <xf numFmtId="9" fontId="2" fillId="30" borderId="2" xfId="1" applyFont="1" applyFill="1" applyBorder="1" applyAlignment="1">
      <alignment vertical="top"/>
    </xf>
    <xf numFmtId="9" fontId="2" fillId="30" borderId="14" xfId="1" applyFont="1" applyFill="1" applyBorder="1" applyAlignment="1">
      <alignment vertical="top"/>
    </xf>
    <xf numFmtId="3" fontId="2" fillId="30" borderId="2" xfId="0" applyNumberFormat="1" applyFont="1" applyFill="1" applyBorder="1" applyAlignment="1" applyProtection="1">
      <alignment horizontal="center" vertical="top"/>
      <protection hidden="1"/>
    </xf>
    <xf numFmtId="3" fontId="2" fillId="30" borderId="2" xfId="0" applyNumberFormat="1" applyFont="1" applyFill="1" applyBorder="1" applyAlignment="1">
      <alignment horizontal="center" vertical="top"/>
    </xf>
    <xf numFmtId="3" fontId="9" fillId="2" borderId="46" xfId="0" applyNumberFormat="1" applyFont="1" applyFill="1" applyBorder="1" applyAlignment="1">
      <alignment horizontal="center" vertical="top"/>
    </xf>
    <xf numFmtId="3" fontId="2" fillId="7" borderId="38" xfId="0" applyNumberFormat="1" applyFont="1" applyFill="1" applyBorder="1" applyAlignment="1" applyProtection="1">
      <alignment horizontal="center" vertical="top"/>
      <protection hidden="1"/>
    </xf>
    <xf numFmtId="3" fontId="2" fillId="7" borderId="9" xfId="0" applyNumberFormat="1" applyFont="1" applyFill="1" applyBorder="1" applyAlignment="1" applyProtection="1">
      <alignment horizontal="center" vertical="top"/>
      <protection hidden="1"/>
    </xf>
    <xf numFmtId="3" fontId="9" fillId="2" borderId="35" xfId="0" applyNumberFormat="1" applyFont="1" applyFill="1" applyBorder="1" applyAlignment="1">
      <alignment horizontal="center" vertical="top"/>
    </xf>
    <xf numFmtId="3" fontId="2" fillId="24" borderId="38" xfId="0" applyNumberFormat="1" applyFont="1" applyFill="1" applyBorder="1" applyAlignment="1" applyProtection="1">
      <alignment horizontal="center" vertical="top"/>
      <protection hidden="1"/>
    </xf>
    <xf numFmtId="3" fontId="2" fillId="24" borderId="9" xfId="0" applyNumberFormat="1" applyFont="1" applyFill="1" applyBorder="1" applyAlignment="1" applyProtection="1">
      <alignment horizontal="center" vertical="top"/>
      <protection hidden="1"/>
    </xf>
    <xf numFmtId="3" fontId="2" fillId="4" borderId="14" xfId="0" applyNumberFormat="1" applyFont="1" applyFill="1" applyBorder="1" applyAlignment="1">
      <alignment horizontal="center" vertical="top"/>
    </xf>
    <xf numFmtId="3" fontId="2" fillId="4" borderId="38" xfId="0" applyNumberFormat="1" applyFont="1" applyFill="1" applyBorder="1" applyAlignment="1" applyProtection="1">
      <alignment horizontal="center" vertical="top"/>
      <protection hidden="1"/>
    </xf>
    <xf numFmtId="3" fontId="2" fillId="4" borderId="9" xfId="0" applyNumberFormat="1" applyFont="1" applyFill="1" applyBorder="1" applyAlignment="1" applyProtection="1">
      <alignment horizontal="center" vertical="top"/>
      <protection hidden="1"/>
    </xf>
    <xf numFmtId="3" fontId="2" fillId="10" borderId="44" xfId="0" applyNumberFormat="1" applyFont="1" applyFill="1" applyBorder="1" applyAlignment="1">
      <alignment horizontal="center" vertical="top"/>
    </xf>
    <xf numFmtId="3" fontId="2" fillId="4" borderId="4" xfId="0" applyNumberFormat="1" applyFont="1" applyFill="1" applyBorder="1" applyAlignment="1">
      <alignment horizontal="center" vertical="top"/>
    </xf>
    <xf numFmtId="9" fontId="2" fillId="11" borderId="4" xfId="1" applyFont="1" applyFill="1" applyBorder="1" applyAlignment="1">
      <alignment vertical="top"/>
    </xf>
    <xf numFmtId="3" fontId="2" fillId="10" borderId="3" xfId="0" applyNumberFormat="1" applyFont="1" applyFill="1" applyBorder="1" applyAlignment="1" applyProtection="1">
      <alignment horizontal="center" vertical="top"/>
      <protection hidden="1"/>
    </xf>
    <xf numFmtId="9" fontId="2" fillId="10" borderId="3" xfId="1" applyFont="1" applyFill="1" applyBorder="1" applyAlignment="1">
      <alignment vertical="top"/>
    </xf>
    <xf numFmtId="9" fontId="2" fillId="10" borderId="21" xfId="1" applyFont="1" applyFill="1" applyBorder="1" applyAlignment="1">
      <alignment vertical="top"/>
    </xf>
    <xf numFmtId="3" fontId="2" fillId="26" borderId="9" xfId="0" applyNumberFormat="1" applyFont="1" applyFill="1" applyBorder="1" applyAlignment="1" applyProtection="1">
      <alignment horizontal="center" vertical="top"/>
      <protection hidden="1"/>
    </xf>
    <xf numFmtId="0" fontId="2" fillId="10" borderId="3" xfId="0" applyFont="1" applyFill="1" applyBorder="1" applyAlignment="1">
      <alignment horizontal="center" vertical="top"/>
    </xf>
    <xf numFmtId="3" fontId="2" fillId="26" borderId="38" xfId="0" applyNumberFormat="1" applyFont="1" applyFill="1" applyBorder="1" applyAlignment="1" applyProtection="1">
      <alignment horizontal="center" vertical="top"/>
      <protection hidden="1"/>
    </xf>
    <xf numFmtId="0" fontId="11" fillId="0" borderId="0" xfId="2" applyFont="1" applyBorder="1" applyAlignment="1">
      <alignment vertical="top" wrapText="1"/>
    </xf>
    <xf numFmtId="3" fontId="2" fillId="4" borderId="0" xfId="0" applyNumberFormat="1" applyFont="1" applyFill="1" applyAlignment="1">
      <alignment horizontal="center" vertical="top"/>
    </xf>
    <xf numFmtId="9" fontId="2" fillId="11" borderId="0" xfId="1" applyFont="1" applyFill="1" applyBorder="1" applyAlignment="1">
      <alignment vertical="top"/>
    </xf>
    <xf numFmtId="9" fontId="2" fillId="4" borderId="0" xfId="1" applyFont="1" applyFill="1" applyBorder="1" applyAlignment="1">
      <alignment vertical="top"/>
    </xf>
    <xf numFmtId="0" fontId="12" fillId="0" borderId="0" xfId="0" applyFont="1" applyAlignment="1">
      <alignment vertical="top"/>
    </xf>
    <xf numFmtId="3" fontId="2" fillId="6" borderId="37" xfId="0" applyNumberFormat="1" applyFont="1" applyFill="1" applyBorder="1" applyAlignment="1" applyProtection="1">
      <alignment horizontal="center" vertical="top"/>
      <protection hidden="1"/>
    </xf>
    <xf numFmtId="3" fontId="2" fillId="6" borderId="3" xfId="0" applyNumberFormat="1" applyFont="1" applyFill="1" applyBorder="1" applyAlignment="1" applyProtection="1">
      <alignment horizontal="center" vertical="top"/>
      <protection hidden="1"/>
    </xf>
    <xf numFmtId="3" fontId="2" fillId="12" borderId="8" xfId="0" applyNumberFormat="1" applyFont="1" applyFill="1" applyBorder="1" applyAlignment="1" applyProtection="1">
      <alignment vertical="top" wrapText="1"/>
      <protection hidden="1"/>
    </xf>
    <xf numFmtId="3" fontId="2" fillId="4" borderId="9" xfId="0" applyNumberFormat="1" applyFont="1" applyFill="1" applyBorder="1" applyAlignment="1">
      <alignment horizontal="center" vertical="top"/>
    </xf>
    <xf numFmtId="3" fontId="2" fillId="0" borderId="8" xfId="0" applyNumberFormat="1" applyFont="1" applyBorder="1" applyAlignment="1" applyProtection="1">
      <alignment vertical="top"/>
      <protection hidden="1"/>
    </xf>
    <xf numFmtId="0" fontId="11" fillId="30" borderId="20" xfId="2" applyFont="1" applyFill="1" applyBorder="1" applyAlignment="1">
      <alignment vertical="top" wrapText="1"/>
    </xf>
    <xf numFmtId="3" fontId="2" fillId="30" borderId="3" xfId="0" applyNumberFormat="1" applyFont="1" applyFill="1" applyBorder="1" applyAlignment="1" applyProtection="1">
      <alignment horizontal="center" vertical="top"/>
      <protection hidden="1"/>
    </xf>
    <xf numFmtId="3" fontId="2" fillId="30" borderId="3" xfId="0" applyNumberFormat="1" applyFont="1" applyFill="1" applyBorder="1" applyAlignment="1">
      <alignment horizontal="center" vertical="top"/>
    </xf>
    <xf numFmtId="9" fontId="2" fillId="30" borderId="3" xfId="1" applyFont="1" applyFill="1" applyBorder="1" applyAlignment="1">
      <alignment vertical="top"/>
    </xf>
    <xf numFmtId="9" fontId="2" fillId="30" borderId="21" xfId="1" applyFont="1" applyFill="1" applyBorder="1" applyAlignment="1">
      <alignment vertical="top"/>
    </xf>
    <xf numFmtId="0" fontId="8" fillId="4" borderId="40" xfId="2" applyFont="1" applyFill="1" applyBorder="1" applyAlignment="1">
      <alignment horizontal="center" vertical="top"/>
    </xf>
    <xf numFmtId="0" fontId="8" fillId="4" borderId="30" xfId="2" applyFont="1" applyFill="1" applyBorder="1" applyAlignment="1">
      <alignment horizontal="center" vertical="top"/>
    </xf>
    <xf numFmtId="0" fontId="8" fillId="4" borderId="41" xfId="2" applyFont="1" applyFill="1" applyBorder="1" applyAlignment="1">
      <alignment horizontal="center" vertical="top"/>
    </xf>
    <xf numFmtId="0" fontId="8" fillId="11" borderId="5" xfId="2" applyFont="1" applyFill="1" applyBorder="1" applyAlignment="1">
      <alignment horizontal="center" vertical="top" wrapText="1"/>
    </xf>
    <xf numFmtId="0" fontId="8" fillId="11" borderId="6" xfId="2" applyFont="1" applyFill="1" applyBorder="1" applyAlignment="1">
      <alignment horizontal="center" vertical="top" wrapText="1"/>
    </xf>
    <xf numFmtId="0" fontId="8" fillId="11" borderId="16" xfId="2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3" fillId="5" borderId="16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3" fillId="25" borderId="5" xfId="0" applyFont="1" applyFill="1" applyBorder="1" applyAlignment="1">
      <alignment horizontal="center" vertical="top" wrapText="1"/>
    </xf>
    <xf numFmtId="0" fontId="3" fillId="25" borderId="6" xfId="0" applyFont="1" applyFill="1" applyBorder="1" applyAlignment="1">
      <alignment horizontal="center" vertical="top" wrapText="1"/>
    </xf>
    <xf numFmtId="0" fontId="3" fillId="25" borderId="16" xfId="0" applyFont="1" applyFill="1" applyBorder="1" applyAlignment="1">
      <alignment horizontal="center" vertical="top" wrapText="1"/>
    </xf>
    <xf numFmtId="0" fontId="3" fillId="10" borderId="5" xfId="0" applyFont="1" applyFill="1" applyBorder="1" applyAlignment="1">
      <alignment horizontal="center" vertical="top"/>
    </xf>
    <xf numFmtId="0" fontId="3" fillId="10" borderId="6" xfId="0" applyFont="1" applyFill="1" applyBorder="1" applyAlignment="1">
      <alignment horizontal="center" vertical="top"/>
    </xf>
    <xf numFmtId="0" fontId="3" fillId="10" borderId="16" xfId="0" applyFont="1" applyFill="1" applyBorder="1" applyAlignment="1">
      <alignment horizontal="center" vertical="top"/>
    </xf>
    <xf numFmtId="0" fontId="3" fillId="26" borderId="5" xfId="0" applyFont="1" applyFill="1" applyBorder="1" applyAlignment="1">
      <alignment horizontal="center" vertical="top" wrapText="1"/>
    </xf>
    <xf numFmtId="0" fontId="3" fillId="26" borderId="6" xfId="0" applyFont="1" applyFill="1" applyBorder="1" applyAlignment="1">
      <alignment horizontal="center" vertical="top" wrapText="1"/>
    </xf>
    <xf numFmtId="0" fontId="3" fillId="26" borderId="16" xfId="0" applyFont="1" applyFill="1" applyBorder="1" applyAlignment="1">
      <alignment horizontal="center" vertical="top" wrapText="1"/>
    </xf>
    <xf numFmtId="0" fontId="3" fillId="22" borderId="5" xfId="0" applyFont="1" applyFill="1" applyBorder="1" applyAlignment="1">
      <alignment horizontal="center" vertical="top" wrapText="1"/>
    </xf>
    <xf numFmtId="0" fontId="3" fillId="22" borderId="6" xfId="0" applyFont="1" applyFill="1" applyBorder="1" applyAlignment="1">
      <alignment horizontal="center" vertical="top" wrapText="1"/>
    </xf>
    <xf numFmtId="0" fontId="3" fillId="22" borderId="16" xfId="0" applyFont="1" applyFill="1" applyBorder="1" applyAlignment="1">
      <alignment horizontal="center" vertical="top" wrapText="1"/>
    </xf>
    <xf numFmtId="0" fontId="10" fillId="9" borderId="5" xfId="0" applyFont="1" applyFill="1" applyBorder="1" applyAlignment="1">
      <alignment horizontal="center" vertical="top" wrapText="1"/>
    </xf>
    <xf numFmtId="0" fontId="10" fillId="9" borderId="6" xfId="0" applyFont="1" applyFill="1" applyBorder="1" applyAlignment="1">
      <alignment horizontal="center" vertical="top" wrapText="1"/>
    </xf>
    <xf numFmtId="0" fontId="10" fillId="9" borderId="16" xfId="0" applyFont="1" applyFill="1" applyBorder="1" applyAlignment="1">
      <alignment horizontal="center" vertical="top" wrapText="1"/>
    </xf>
    <xf numFmtId="0" fontId="3" fillId="20" borderId="5" xfId="0" applyFont="1" applyFill="1" applyBorder="1" applyAlignment="1">
      <alignment horizontal="center" vertical="top" wrapText="1"/>
    </xf>
    <xf numFmtId="0" fontId="3" fillId="20" borderId="6" xfId="0" applyFont="1" applyFill="1" applyBorder="1" applyAlignment="1">
      <alignment horizontal="center" vertical="top" wrapText="1"/>
    </xf>
    <xf numFmtId="0" fontId="3" fillId="20" borderId="16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1" borderId="5" xfId="0" applyFont="1" applyFill="1" applyBorder="1" applyAlignment="1">
      <alignment horizontal="center" vertical="top" wrapText="1"/>
    </xf>
    <xf numFmtId="0" fontId="3" fillId="21" borderId="6" xfId="0" applyFont="1" applyFill="1" applyBorder="1" applyAlignment="1">
      <alignment horizontal="center" vertical="top" wrapText="1"/>
    </xf>
    <xf numFmtId="0" fontId="3" fillId="21" borderId="16" xfId="0" applyFont="1" applyFill="1" applyBorder="1" applyAlignment="1">
      <alignment horizontal="center" vertical="top" wrapText="1"/>
    </xf>
    <xf numFmtId="0" fontId="3" fillId="23" borderId="5" xfId="0" applyFont="1" applyFill="1" applyBorder="1" applyAlignment="1">
      <alignment horizontal="center" vertical="top" wrapText="1"/>
    </xf>
    <xf numFmtId="0" fontId="3" fillId="23" borderId="6" xfId="0" applyFont="1" applyFill="1" applyBorder="1" applyAlignment="1">
      <alignment horizontal="center" vertical="top" wrapText="1"/>
    </xf>
    <xf numFmtId="0" fontId="3" fillId="23" borderId="16" xfId="0" applyFont="1" applyFill="1" applyBorder="1" applyAlignment="1">
      <alignment horizontal="center" vertical="top" wrapText="1"/>
    </xf>
    <xf numFmtId="0" fontId="3" fillId="24" borderId="5" xfId="0" applyFont="1" applyFill="1" applyBorder="1" applyAlignment="1">
      <alignment horizontal="center" vertical="top" wrapText="1"/>
    </xf>
    <xf numFmtId="0" fontId="3" fillId="24" borderId="6" xfId="0" applyFont="1" applyFill="1" applyBorder="1" applyAlignment="1">
      <alignment horizontal="center" vertical="top" wrapText="1"/>
    </xf>
    <xf numFmtId="0" fontId="3" fillId="24" borderId="16" xfId="0" applyFont="1" applyFill="1" applyBorder="1" applyAlignment="1">
      <alignment horizontal="center" vertical="top" wrapText="1"/>
    </xf>
    <xf numFmtId="0" fontId="3" fillId="27" borderId="5" xfId="0" applyFont="1" applyFill="1" applyBorder="1" applyAlignment="1">
      <alignment horizontal="center" vertical="top" wrapText="1"/>
    </xf>
    <xf numFmtId="0" fontId="3" fillId="27" borderId="6" xfId="0" applyFont="1" applyFill="1" applyBorder="1" applyAlignment="1">
      <alignment horizontal="center" vertical="top" wrapText="1"/>
    </xf>
    <xf numFmtId="0" fontId="3" fillId="27" borderId="16" xfId="0" applyFont="1" applyFill="1" applyBorder="1" applyAlignment="1">
      <alignment horizontal="center" vertical="top" wrapText="1"/>
    </xf>
    <xf numFmtId="0" fontId="3" fillId="12" borderId="17" xfId="0" applyFont="1" applyFill="1" applyBorder="1" applyAlignment="1">
      <alignment horizontal="center" vertical="top" wrapText="1"/>
    </xf>
    <xf numFmtId="0" fontId="3" fillId="12" borderId="18" xfId="0" applyFont="1" applyFill="1" applyBorder="1" applyAlignment="1">
      <alignment horizontal="center" vertical="top" wrapText="1"/>
    </xf>
    <xf numFmtId="0" fontId="3" fillId="12" borderId="19" xfId="0" applyFont="1" applyFill="1" applyBorder="1" applyAlignment="1">
      <alignment horizontal="center" vertical="top" wrapText="1"/>
    </xf>
    <xf numFmtId="0" fontId="3" fillId="14" borderId="23" xfId="0" applyFont="1" applyFill="1" applyBorder="1" applyAlignment="1">
      <alignment horizontal="center" vertical="top" wrapText="1"/>
    </xf>
    <xf numFmtId="0" fontId="3" fillId="14" borderId="24" xfId="0" applyFont="1" applyFill="1" applyBorder="1" applyAlignment="1">
      <alignment horizontal="center" vertical="top" wrapText="1"/>
    </xf>
    <xf numFmtId="0" fontId="3" fillId="14" borderId="25" xfId="0" applyFont="1" applyFill="1" applyBorder="1" applyAlignment="1">
      <alignment horizontal="center" vertical="top" wrapText="1"/>
    </xf>
    <xf numFmtId="0" fontId="3" fillId="15" borderId="5" xfId="0" applyFont="1" applyFill="1" applyBorder="1" applyAlignment="1">
      <alignment horizontal="center" vertical="top" wrapText="1"/>
    </xf>
    <xf numFmtId="0" fontId="3" fillId="15" borderId="6" xfId="0" applyFont="1" applyFill="1" applyBorder="1" applyAlignment="1">
      <alignment horizontal="center" vertical="top" wrapText="1"/>
    </xf>
    <xf numFmtId="0" fontId="3" fillId="15" borderId="16" xfId="0" applyFont="1" applyFill="1" applyBorder="1" applyAlignment="1">
      <alignment horizontal="center" vertical="top" wrapText="1"/>
    </xf>
    <xf numFmtId="0" fontId="3" fillId="16" borderId="5" xfId="0" applyFont="1" applyFill="1" applyBorder="1" applyAlignment="1">
      <alignment horizontal="center" vertical="top" wrapText="1"/>
    </xf>
    <xf numFmtId="0" fontId="3" fillId="16" borderId="6" xfId="0" applyFont="1" applyFill="1" applyBorder="1" applyAlignment="1">
      <alignment horizontal="center" vertical="top" wrapText="1"/>
    </xf>
    <xf numFmtId="0" fontId="3" fillId="16" borderId="16" xfId="0" applyFont="1" applyFill="1" applyBorder="1" applyAlignment="1">
      <alignment horizontal="center" vertical="top" wrapText="1"/>
    </xf>
    <xf numFmtId="0" fontId="3" fillId="17" borderId="5" xfId="0" applyFont="1" applyFill="1" applyBorder="1" applyAlignment="1">
      <alignment horizontal="center" vertical="top" wrapText="1"/>
    </xf>
    <xf numFmtId="0" fontId="3" fillId="17" borderId="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center" vertical="top" wrapText="1"/>
    </xf>
    <xf numFmtId="0" fontId="3" fillId="30" borderId="17" xfId="0" applyFont="1" applyFill="1" applyBorder="1" applyAlignment="1">
      <alignment horizontal="center" vertical="top" wrapText="1"/>
    </xf>
    <xf numFmtId="0" fontId="3" fillId="30" borderId="18" xfId="0" applyFont="1" applyFill="1" applyBorder="1" applyAlignment="1">
      <alignment horizontal="center" vertical="top" wrapText="1"/>
    </xf>
    <xf numFmtId="0" fontId="3" fillId="30" borderId="19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center" vertical="top" wrapText="1"/>
    </xf>
    <xf numFmtId="0" fontId="3" fillId="7" borderId="16" xfId="0" applyFont="1" applyFill="1" applyBorder="1" applyAlignment="1">
      <alignment horizontal="center" vertical="top" wrapText="1"/>
    </xf>
    <xf numFmtId="0" fontId="3" fillId="18" borderId="5" xfId="0" applyFont="1" applyFill="1" applyBorder="1" applyAlignment="1">
      <alignment horizontal="center" vertical="top" wrapText="1"/>
    </xf>
    <xf numFmtId="0" fontId="3" fillId="18" borderId="6" xfId="0" applyFont="1" applyFill="1" applyBorder="1" applyAlignment="1">
      <alignment horizontal="center" vertical="top" wrapText="1"/>
    </xf>
    <xf numFmtId="0" fontId="3" fillId="18" borderId="16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top" wrapText="1"/>
    </xf>
    <xf numFmtId="0" fontId="3" fillId="8" borderId="6" xfId="0" applyFont="1" applyFill="1" applyBorder="1" applyAlignment="1">
      <alignment horizontal="center" vertical="top" wrapText="1"/>
    </xf>
    <xf numFmtId="0" fontId="3" fillId="8" borderId="16" xfId="0" applyFont="1" applyFill="1" applyBorder="1" applyAlignment="1">
      <alignment horizontal="center" vertical="top" wrapText="1"/>
    </xf>
    <xf numFmtId="0" fontId="3" fillId="19" borderId="5" xfId="0" applyFont="1" applyFill="1" applyBorder="1" applyAlignment="1">
      <alignment horizontal="center" vertical="top" wrapText="1"/>
    </xf>
    <xf numFmtId="0" fontId="3" fillId="19" borderId="6" xfId="0" applyFont="1" applyFill="1" applyBorder="1" applyAlignment="1">
      <alignment horizontal="center" vertical="top" wrapText="1"/>
    </xf>
    <xf numFmtId="0" fontId="3" fillId="19" borderId="16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3" fillId="10" borderId="17" xfId="0" applyFont="1" applyFill="1" applyBorder="1" applyAlignment="1">
      <alignment horizontal="center" vertical="top"/>
    </xf>
    <xf numFmtId="0" fontId="3" fillId="10" borderId="18" xfId="0" applyFont="1" applyFill="1" applyBorder="1" applyAlignment="1">
      <alignment horizontal="center" vertical="top"/>
    </xf>
    <xf numFmtId="0" fontId="3" fillId="10" borderId="19" xfId="0" applyFont="1" applyFill="1" applyBorder="1" applyAlignment="1">
      <alignment horizontal="center" vertical="top"/>
    </xf>
    <xf numFmtId="0" fontId="10" fillId="30" borderId="5" xfId="0" applyFont="1" applyFill="1" applyBorder="1" applyAlignment="1">
      <alignment horizontal="center" vertical="top" wrapText="1"/>
    </xf>
    <xf numFmtId="0" fontId="10" fillId="30" borderId="6" xfId="0" applyFont="1" applyFill="1" applyBorder="1" applyAlignment="1">
      <alignment horizontal="center" vertical="top" wrapText="1"/>
    </xf>
    <xf numFmtId="0" fontId="10" fillId="30" borderId="16" xfId="0" applyFont="1" applyFill="1" applyBorder="1" applyAlignment="1">
      <alignment horizontal="center" vertical="top" wrapText="1"/>
    </xf>
    <xf numFmtId="0" fontId="3" fillId="28" borderId="2" xfId="0" applyFont="1" applyFill="1" applyBorder="1" applyAlignment="1" applyProtection="1">
      <alignment horizontal="center" vertical="top" wrapText="1"/>
      <protection locked="0"/>
    </xf>
    <xf numFmtId="0" fontId="4" fillId="0" borderId="30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8" fillId="4" borderId="2" xfId="2" applyFont="1" applyFill="1" applyBorder="1" applyAlignment="1">
      <alignment horizontal="center" vertical="top"/>
    </xf>
    <xf numFmtId="0" fontId="8" fillId="11" borderId="17" xfId="2" applyFont="1" applyFill="1" applyBorder="1" applyAlignment="1">
      <alignment horizontal="center" vertical="top" wrapText="1"/>
    </xf>
    <xf numFmtId="0" fontId="8" fillId="11" borderId="18" xfId="2" applyFont="1" applyFill="1" applyBorder="1" applyAlignment="1">
      <alignment horizontal="center" vertical="top" wrapText="1"/>
    </xf>
    <xf numFmtId="0" fontId="8" fillId="11" borderId="19" xfId="2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center" vertical="top"/>
    </xf>
    <xf numFmtId="0" fontId="3" fillId="5" borderId="24" xfId="0" applyFont="1" applyFill="1" applyBorder="1" applyAlignment="1">
      <alignment horizontal="center" vertical="top"/>
    </xf>
    <xf numFmtId="0" fontId="3" fillId="5" borderId="25" xfId="0" applyFont="1" applyFill="1" applyBorder="1" applyAlignment="1">
      <alignment horizontal="center" vertical="top"/>
    </xf>
    <xf numFmtId="0" fontId="3" fillId="6" borderId="17" xfId="0" applyFont="1" applyFill="1" applyBorder="1" applyAlignment="1">
      <alignment horizontal="center" vertical="top" wrapText="1"/>
    </xf>
    <xf numFmtId="0" fontId="3" fillId="6" borderId="18" xfId="0" applyFont="1" applyFill="1" applyBorder="1" applyAlignment="1">
      <alignment horizontal="center" vertical="top" wrapText="1"/>
    </xf>
    <xf numFmtId="0" fontId="3" fillId="6" borderId="19" xfId="0" applyFont="1" applyFill="1" applyBorder="1" applyAlignment="1">
      <alignment horizontal="center" vertical="top" wrapText="1"/>
    </xf>
    <xf numFmtId="0" fontId="3" fillId="14" borderId="10" xfId="0" applyFont="1" applyFill="1" applyBorder="1" applyAlignment="1">
      <alignment horizontal="center" vertical="top" wrapText="1"/>
    </xf>
    <xf numFmtId="0" fontId="3" fillId="14" borderId="4" xfId="0" applyFont="1" applyFill="1" applyBorder="1" applyAlignment="1">
      <alignment horizontal="center" vertical="top" wrapText="1"/>
    </xf>
    <xf numFmtId="0" fontId="3" fillId="14" borderId="22" xfId="0" applyFont="1" applyFill="1" applyBorder="1" applyAlignment="1">
      <alignment horizontal="center" vertical="top" wrapText="1"/>
    </xf>
    <xf numFmtId="0" fontId="3" fillId="22" borderId="17" xfId="0" applyFont="1" applyFill="1" applyBorder="1" applyAlignment="1">
      <alignment horizontal="center" vertical="top" wrapText="1"/>
    </xf>
    <xf numFmtId="0" fontId="3" fillId="22" borderId="18" xfId="0" applyFont="1" applyFill="1" applyBorder="1" applyAlignment="1">
      <alignment horizontal="center" vertical="top"/>
    </xf>
    <xf numFmtId="0" fontId="3" fillId="22" borderId="19" xfId="0" applyFont="1" applyFill="1" applyBorder="1" applyAlignment="1">
      <alignment horizontal="center" vertical="top"/>
    </xf>
    <xf numFmtId="0" fontId="3" fillId="26" borderId="17" xfId="0" applyFont="1" applyFill="1" applyBorder="1" applyAlignment="1">
      <alignment horizontal="center" vertical="top" wrapText="1"/>
    </xf>
    <xf numFmtId="0" fontId="3" fillId="26" borderId="18" xfId="0" applyFont="1" applyFill="1" applyBorder="1" applyAlignment="1">
      <alignment horizontal="center" vertical="top"/>
    </xf>
    <xf numFmtId="0" fontId="3" fillId="26" borderId="19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/>
    </xf>
    <xf numFmtId="0" fontId="3" fillId="17" borderId="17" xfId="0" applyFont="1" applyFill="1" applyBorder="1" applyAlignment="1">
      <alignment horizontal="center" vertical="top" wrapText="1"/>
    </xf>
    <xf numFmtId="0" fontId="3" fillId="17" borderId="18" xfId="0" applyFont="1" applyFill="1" applyBorder="1" applyAlignment="1">
      <alignment horizontal="center" vertical="top" wrapText="1"/>
    </xf>
    <xf numFmtId="0" fontId="3" fillId="17" borderId="19" xfId="0" applyFont="1" applyFill="1" applyBorder="1" applyAlignment="1">
      <alignment horizontal="center" vertical="top" wrapText="1"/>
    </xf>
    <xf numFmtId="0" fontId="3" fillId="15" borderId="17" xfId="0" applyFont="1" applyFill="1" applyBorder="1" applyAlignment="1">
      <alignment horizontal="center" vertical="top" wrapText="1"/>
    </xf>
    <xf numFmtId="0" fontId="3" fillId="15" borderId="18" xfId="0" applyFont="1" applyFill="1" applyBorder="1" applyAlignment="1">
      <alignment horizontal="center" vertical="top" wrapText="1"/>
    </xf>
    <xf numFmtId="0" fontId="3" fillId="15" borderId="19" xfId="0" applyFont="1" applyFill="1" applyBorder="1" applyAlignment="1">
      <alignment horizontal="center" vertical="top" wrapText="1"/>
    </xf>
    <xf numFmtId="0" fontId="3" fillId="16" borderId="17" xfId="0" applyFont="1" applyFill="1" applyBorder="1" applyAlignment="1">
      <alignment horizontal="center" vertical="top" wrapText="1"/>
    </xf>
    <xf numFmtId="0" fontId="3" fillId="16" borderId="18" xfId="0" applyFont="1" applyFill="1" applyBorder="1" applyAlignment="1">
      <alignment horizontal="center" vertical="top" wrapText="1"/>
    </xf>
    <xf numFmtId="0" fontId="3" fillId="16" borderId="19" xfId="0" applyFont="1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strike val="0"/>
        <color theme="1"/>
      </font>
      <fill>
        <patternFill>
          <bgColor rgb="FFFF5B5B"/>
        </patternFill>
      </fill>
    </dxf>
    <dxf>
      <font>
        <strike val="0"/>
        <color theme="1"/>
      </font>
      <fill>
        <patternFill>
          <bgColor rgb="FFFF4747"/>
        </patternFill>
      </fill>
    </dxf>
  </dxfs>
  <tableStyles count="0" defaultTableStyle="TableStyleMedium2" defaultPivotStyle="PivotStyleLight16"/>
  <colors>
    <mruColors>
      <color rgb="FFFF93FF"/>
      <color rgb="FFFF4747"/>
      <color rgb="FFFF5B5B"/>
      <color rgb="FFD9E1F2"/>
      <color rgb="FFFFEBEB"/>
      <color rgb="FFDCDFE4"/>
      <color rgb="FFE7EED2"/>
      <color rgb="FFCDEBF3"/>
      <color rgb="FFFFC1E0"/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books-moscow.ru/book_savinova.html" TargetMode="External"/><Relationship Id="rId21" Type="http://schemas.openxmlformats.org/officeDocument/2006/relationships/hyperlink" Target="https://books-moscow.ru/book_dobrovolskaya.html" TargetMode="External"/><Relationship Id="rId42" Type="http://schemas.openxmlformats.org/officeDocument/2006/relationships/hyperlink" Target="https://books-moscow.ru/deleon.html" TargetMode="External"/><Relationship Id="rId63" Type="http://schemas.openxmlformats.org/officeDocument/2006/relationships/hyperlink" Target="https://books-moscow.ru/book_vasiliev.html" TargetMode="External"/><Relationship Id="rId84" Type="http://schemas.openxmlformats.org/officeDocument/2006/relationships/hyperlink" Target="https://books-moscow.ru/book_ilbur.html" TargetMode="External"/><Relationship Id="rId138" Type="http://schemas.openxmlformats.org/officeDocument/2006/relationships/hyperlink" Target="https://books-moscow.ru/book_ponomarev2.html" TargetMode="External"/><Relationship Id="rId159" Type="http://schemas.openxmlformats.org/officeDocument/2006/relationships/hyperlink" Target="https://books-moscow.ru/book_paramonov.html" TargetMode="External"/><Relationship Id="rId170" Type="http://schemas.openxmlformats.org/officeDocument/2006/relationships/hyperlink" Target="https://books-moscow.ru/book_mussen.html" TargetMode="External"/><Relationship Id="rId191" Type="http://schemas.openxmlformats.org/officeDocument/2006/relationships/hyperlink" Target="https://books-moscow.ru/zavershinskiy5.html" TargetMode="External"/><Relationship Id="rId205" Type="http://schemas.openxmlformats.org/officeDocument/2006/relationships/hyperlink" Target="https://books-moscow.ru/book_matulyak.html" TargetMode="External"/><Relationship Id="rId226" Type="http://schemas.openxmlformats.org/officeDocument/2006/relationships/hyperlink" Target="https://books-moscow.ru/book_samarin7.html" TargetMode="External"/><Relationship Id="rId247" Type="http://schemas.openxmlformats.org/officeDocument/2006/relationships/hyperlink" Target="https://books-moscow.ru/book_blankar.html" TargetMode="External"/><Relationship Id="rId107" Type="http://schemas.openxmlformats.org/officeDocument/2006/relationships/hyperlink" Target="https://books-moscow.ru/book_vileeva4.html" TargetMode="External"/><Relationship Id="rId11" Type="http://schemas.openxmlformats.org/officeDocument/2006/relationships/hyperlink" Target="https://books-moscow.ru/book_budgeting2.html" TargetMode="External"/><Relationship Id="rId32" Type="http://schemas.openxmlformats.org/officeDocument/2006/relationships/hyperlink" Target="https://books-moscow.ru/book_ebm.html" TargetMode="External"/><Relationship Id="rId53" Type="http://schemas.openxmlformats.org/officeDocument/2006/relationships/hyperlink" Target="https://books-moscow.ru/book_marketing.html" TargetMode="External"/><Relationship Id="rId74" Type="http://schemas.openxmlformats.org/officeDocument/2006/relationships/hyperlink" Target="https://books-moscow.ru/book_bondareva_razumov.html" TargetMode="External"/><Relationship Id="rId128" Type="http://schemas.openxmlformats.org/officeDocument/2006/relationships/hyperlink" Target="https://books-moscow.ru/book_karamov.html" TargetMode="External"/><Relationship Id="rId149" Type="http://schemas.openxmlformats.org/officeDocument/2006/relationships/hyperlink" Target="https://books-moscow.ru/book_snaiper.html" TargetMode="External"/><Relationship Id="rId5" Type="http://schemas.openxmlformats.org/officeDocument/2006/relationships/hyperlink" Target="https://books-moscow.ru/creation_promotion_sites.html" TargetMode="External"/><Relationship Id="rId95" Type="http://schemas.openxmlformats.org/officeDocument/2006/relationships/hyperlink" Target="https://books-moscow.ru/book_bodnarchuk.html" TargetMode="External"/><Relationship Id="rId160" Type="http://schemas.openxmlformats.org/officeDocument/2006/relationships/hyperlink" Target="https://books-moscow.ru/book_eitutis.html" TargetMode="External"/><Relationship Id="rId181" Type="http://schemas.openxmlformats.org/officeDocument/2006/relationships/hyperlink" Target="https://books-moscow.ru/book_podobina.html" TargetMode="External"/><Relationship Id="rId216" Type="http://schemas.openxmlformats.org/officeDocument/2006/relationships/hyperlink" Target="https://books-moscow.ru/book_kravtchouk.html" TargetMode="External"/><Relationship Id="rId237" Type="http://schemas.openxmlformats.org/officeDocument/2006/relationships/hyperlink" Target="https://books-moscow.ru/book_reviakin.html" TargetMode="External"/><Relationship Id="rId258" Type="http://schemas.openxmlformats.org/officeDocument/2006/relationships/hyperlink" Target="https://books-moscow.ru/book_gavrilov.html" TargetMode="External"/><Relationship Id="rId22" Type="http://schemas.openxmlformats.org/officeDocument/2006/relationships/hyperlink" Target="https://books-moscow.ru/book_budgeting_ma.html" TargetMode="External"/><Relationship Id="rId43" Type="http://schemas.openxmlformats.org/officeDocument/2006/relationships/hyperlink" Target="https://books-moscow.ru/book_ma_mir.html" TargetMode="External"/><Relationship Id="rId64" Type="http://schemas.openxmlformats.org/officeDocument/2006/relationships/hyperlink" Target="https://books-moscow.ru/book_gornostaeva3.html" TargetMode="External"/><Relationship Id="rId118" Type="http://schemas.openxmlformats.org/officeDocument/2006/relationships/hyperlink" Target="https://books-moscow.ru/book_spivak.html" TargetMode="External"/><Relationship Id="rId139" Type="http://schemas.openxmlformats.org/officeDocument/2006/relationships/hyperlink" Target="https://books-moscow.ru/book_karimova2.html" TargetMode="External"/><Relationship Id="rId85" Type="http://schemas.openxmlformats.org/officeDocument/2006/relationships/hyperlink" Target="https://books-moscow.ru/book_ramashamid.html" TargetMode="External"/><Relationship Id="rId150" Type="http://schemas.openxmlformats.org/officeDocument/2006/relationships/hyperlink" Target="https://books-moscow.ru/book_bordan3.html" TargetMode="External"/><Relationship Id="rId171" Type="http://schemas.openxmlformats.org/officeDocument/2006/relationships/hyperlink" Target="https://books-moscow.ru/book_skazin.html" TargetMode="External"/><Relationship Id="rId192" Type="http://schemas.openxmlformats.org/officeDocument/2006/relationships/hyperlink" Target="https://books-moscow.ru/book_alvaro.html" TargetMode="External"/><Relationship Id="rId206" Type="http://schemas.openxmlformats.org/officeDocument/2006/relationships/hyperlink" Target="https://books-moscow.ru/deleon3.html" TargetMode="External"/><Relationship Id="rId227" Type="http://schemas.openxmlformats.org/officeDocument/2006/relationships/hyperlink" Target="https://books-moscow.ru/book_kotchik.html" TargetMode="External"/><Relationship Id="rId248" Type="http://schemas.openxmlformats.org/officeDocument/2006/relationships/hyperlink" Target="https://books-moscow.ru/book_baer2.html" TargetMode="External"/><Relationship Id="rId12" Type="http://schemas.openxmlformats.org/officeDocument/2006/relationships/hyperlink" Target="https://books-moscow.ru/book_budgeting3.html" TargetMode="External"/><Relationship Id="rId33" Type="http://schemas.openxmlformats.org/officeDocument/2006/relationships/hyperlink" Target="https://books-moscow.ru/moscow.html" TargetMode="External"/><Relationship Id="rId108" Type="http://schemas.openxmlformats.org/officeDocument/2006/relationships/hyperlink" Target="https://books-moscow.ru/book_bogacheva.html" TargetMode="External"/><Relationship Id="rId129" Type="http://schemas.openxmlformats.org/officeDocument/2006/relationships/hyperlink" Target="https://books-moscow.ru/book_kabanin.html" TargetMode="External"/><Relationship Id="rId54" Type="http://schemas.openxmlformats.org/officeDocument/2006/relationships/hyperlink" Target="https://books-moscow.ru/book_personnel.html" TargetMode="External"/><Relationship Id="rId75" Type="http://schemas.openxmlformats.org/officeDocument/2006/relationships/hyperlink" Target="https://books-moscow.ru/book_legasova.html" TargetMode="External"/><Relationship Id="rId96" Type="http://schemas.openxmlformats.org/officeDocument/2006/relationships/hyperlink" Target="https://books-moscow.ru/book_veranda_c.html" TargetMode="External"/><Relationship Id="rId140" Type="http://schemas.openxmlformats.org/officeDocument/2006/relationships/hyperlink" Target="https://books-moscow.ru/book_skurihin.html" TargetMode="External"/><Relationship Id="rId161" Type="http://schemas.openxmlformats.org/officeDocument/2006/relationships/hyperlink" Target="https://books-moscow.ru/book_segida.html" TargetMode="External"/><Relationship Id="rId182" Type="http://schemas.openxmlformats.org/officeDocument/2006/relationships/hyperlink" Target="https://books-moscow.ru/book_rahmanova.html" TargetMode="External"/><Relationship Id="rId217" Type="http://schemas.openxmlformats.org/officeDocument/2006/relationships/hyperlink" Target="https://books-moscow.ru/book_kogteva5.html" TargetMode="External"/><Relationship Id="rId1" Type="http://schemas.openxmlformats.org/officeDocument/2006/relationships/hyperlink" Target="https://books-moscow.ru/book_owner_control.html" TargetMode="External"/><Relationship Id="rId6" Type="http://schemas.openxmlformats.org/officeDocument/2006/relationships/hyperlink" Target="https://books-moscow.ru/book_strategy.html" TargetMode="External"/><Relationship Id="rId212" Type="http://schemas.openxmlformats.org/officeDocument/2006/relationships/hyperlink" Target="https://books-moscow.ru/book_chetyrin.html" TargetMode="External"/><Relationship Id="rId233" Type="http://schemas.openxmlformats.org/officeDocument/2006/relationships/hyperlink" Target="https://books-moscow.ru/book_bushuev.html" TargetMode="External"/><Relationship Id="rId238" Type="http://schemas.openxmlformats.org/officeDocument/2006/relationships/hyperlink" Target="https://books-moscow.ru/book_baer.html" TargetMode="External"/><Relationship Id="rId254" Type="http://schemas.openxmlformats.org/officeDocument/2006/relationships/hyperlink" Target="https://smart-venture.ru/books_alexander_karpov.html" TargetMode="External"/><Relationship Id="rId259" Type="http://schemas.openxmlformats.org/officeDocument/2006/relationships/printerSettings" Target="../printerSettings/printerSettings1.bin"/><Relationship Id="rId23" Type="http://schemas.openxmlformats.org/officeDocument/2006/relationships/hyperlink" Target="https://books-moscow.ru/book_fuflygin.html" TargetMode="External"/><Relationship Id="rId28" Type="http://schemas.openxmlformats.org/officeDocument/2006/relationships/hyperlink" Target="https://books-moscow.ru/book_savinsky.html" TargetMode="External"/><Relationship Id="rId49" Type="http://schemas.openxmlformats.org/officeDocument/2006/relationships/hyperlink" Target="https://books-moscow.ru/book_navrotsky2.html" TargetMode="External"/><Relationship Id="rId114" Type="http://schemas.openxmlformats.org/officeDocument/2006/relationships/hyperlink" Target="https://books-moscow.ru/book_evplanov.html" TargetMode="External"/><Relationship Id="rId119" Type="http://schemas.openxmlformats.org/officeDocument/2006/relationships/hyperlink" Target="https://books-moscow.ru/book_kultyapov.html" TargetMode="External"/><Relationship Id="rId44" Type="http://schemas.openxmlformats.org/officeDocument/2006/relationships/hyperlink" Target="https://books-moscow.ru/book_lyskov.html" TargetMode="External"/><Relationship Id="rId60" Type="http://schemas.openxmlformats.org/officeDocument/2006/relationships/hyperlink" Target="https://books-moscow.ru/book_gornostaeva2.html" TargetMode="External"/><Relationship Id="rId65" Type="http://schemas.openxmlformats.org/officeDocument/2006/relationships/hyperlink" Target="https://books-moscow.ru/book_gornostaeva4.html" TargetMode="External"/><Relationship Id="rId81" Type="http://schemas.openxmlformats.org/officeDocument/2006/relationships/hyperlink" Target="https://books-moscow.ru/book_luzin.html" TargetMode="External"/><Relationship Id="rId86" Type="http://schemas.openxmlformats.org/officeDocument/2006/relationships/hyperlink" Target="https://books-moscow.ru/book_bondareva_razumov2.html" TargetMode="External"/><Relationship Id="rId130" Type="http://schemas.openxmlformats.org/officeDocument/2006/relationships/hyperlink" Target="https://books-moscow.ru/book_pirozhkova.html" TargetMode="External"/><Relationship Id="rId135" Type="http://schemas.openxmlformats.org/officeDocument/2006/relationships/hyperlink" Target="https://books-moscow.ru/book_milenkaya.html" TargetMode="External"/><Relationship Id="rId151" Type="http://schemas.openxmlformats.org/officeDocument/2006/relationships/hyperlink" Target="https://books-moscow.ru/book_evplanov2.html" TargetMode="External"/><Relationship Id="rId156" Type="http://schemas.openxmlformats.org/officeDocument/2006/relationships/hyperlink" Target="https://books-moscow.ru/book_bordan4.html" TargetMode="External"/><Relationship Id="rId177" Type="http://schemas.openxmlformats.org/officeDocument/2006/relationships/hyperlink" Target="https://books-moscow.ru/book_zavershinskiy3.html" TargetMode="External"/><Relationship Id="rId198" Type="http://schemas.openxmlformats.org/officeDocument/2006/relationships/hyperlink" Target="https://books-moscow.ru/book_nazarova.html" TargetMode="External"/><Relationship Id="rId172" Type="http://schemas.openxmlformats.org/officeDocument/2006/relationships/hyperlink" Target="https://books-moscow.ru/book_zavershinskiy.html" TargetMode="External"/><Relationship Id="rId193" Type="http://schemas.openxmlformats.org/officeDocument/2006/relationships/hyperlink" Target="https://books-moscow.ru/book_samoylik.html" TargetMode="External"/><Relationship Id="rId202" Type="http://schemas.openxmlformats.org/officeDocument/2006/relationships/hyperlink" Target="https://books-moscow.ru/book_stadornova2.html" TargetMode="External"/><Relationship Id="rId207" Type="http://schemas.openxmlformats.org/officeDocument/2006/relationships/hyperlink" Target="https://books-moscow.ru/book_fomenko.html" TargetMode="External"/><Relationship Id="rId223" Type="http://schemas.openxmlformats.org/officeDocument/2006/relationships/hyperlink" Target="https://books-moscow.ru/book_samarin4.html" TargetMode="External"/><Relationship Id="rId228" Type="http://schemas.openxmlformats.org/officeDocument/2006/relationships/hyperlink" Target="https://books-moscow.ru/book_kagramanov2.html" TargetMode="External"/><Relationship Id="rId244" Type="http://schemas.openxmlformats.org/officeDocument/2006/relationships/hyperlink" Target="https://books-moscow.ru/book_samarin8.html" TargetMode="External"/><Relationship Id="rId249" Type="http://schemas.openxmlformats.org/officeDocument/2006/relationships/hyperlink" Target="https://books-moscow.ru/book_blankar2.html" TargetMode="External"/><Relationship Id="rId13" Type="http://schemas.openxmlformats.org/officeDocument/2006/relationships/hyperlink" Target="https://books-moscow.ru/book_budgeting4.html" TargetMode="External"/><Relationship Id="rId18" Type="http://schemas.openxmlformats.org/officeDocument/2006/relationships/hyperlink" Target="https://books-moscow.ru/book_zorina.html" TargetMode="External"/><Relationship Id="rId39" Type="http://schemas.openxmlformats.org/officeDocument/2006/relationships/hyperlink" Target="https://books-moscow.ru/book_alekseev.html" TargetMode="External"/><Relationship Id="rId109" Type="http://schemas.openxmlformats.org/officeDocument/2006/relationships/hyperlink" Target="https://books-moscow.ru/book_shvedova2.html" TargetMode="External"/><Relationship Id="rId34" Type="http://schemas.openxmlformats.org/officeDocument/2006/relationships/hyperlink" Target="https://books-moscow.ru/book_fuflygin2.html" TargetMode="External"/><Relationship Id="rId50" Type="http://schemas.openxmlformats.org/officeDocument/2006/relationships/hyperlink" Target="https://books-moscow.ru/book_savinsky2.html" TargetMode="External"/><Relationship Id="rId55" Type="http://schemas.openxmlformats.org/officeDocument/2006/relationships/hyperlink" Target="https://books-moscow.ru/book_econ_fin.html" TargetMode="External"/><Relationship Id="rId76" Type="http://schemas.openxmlformats.org/officeDocument/2006/relationships/hyperlink" Target="https://books-moscow.ru/book_sidelnikov.html" TargetMode="External"/><Relationship Id="rId97" Type="http://schemas.openxmlformats.org/officeDocument/2006/relationships/hyperlink" Target="https://books-moscow.ru/book_vileeva.html" TargetMode="External"/><Relationship Id="rId104" Type="http://schemas.openxmlformats.org/officeDocument/2006/relationships/hyperlink" Target="https://books-moscow.ru/book_volodina.html" TargetMode="External"/><Relationship Id="rId120" Type="http://schemas.openxmlformats.org/officeDocument/2006/relationships/hyperlink" Target="https://books-moscow.ru/book_cherkasova.html" TargetMode="External"/><Relationship Id="rId125" Type="http://schemas.openxmlformats.org/officeDocument/2006/relationships/hyperlink" Target="https://books-moscow.ru/book_solovev.html" TargetMode="External"/><Relationship Id="rId141" Type="http://schemas.openxmlformats.org/officeDocument/2006/relationships/hyperlink" Target="https://books-moscow.ru/book_krasivitchev.html" TargetMode="External"/><Relationship Id="rId146" Type="http://schemas.openxmlformats.org/officeDocument/2006/relationships/hyperlink" Target="https://books-moscow.ru/book_kosheleva.html" TargetMode="External"/><Relationship Id="rId167" Type="http://schemas.openxmlformats.org/officeDocument/2006/relationships/hyperlink" Target="https://books-moscow.ru/book_krasnova.html" TargetMode="External"/><Relationship Id="rId188" Type="http://schemas.openxmlformats.org/officeDocument/2006/relationships/hyperlink" Target="https://books-moscow.ru/book_savinova2.html" TargetMode="External"/><Relationship Id="rId7" Type="http://schemas.openxmlformats.org/officeDocument/2006/relationships/hyperlink" Target="https://books-moscow.ru/book_ma.html" TargetMode="External"/><Relationship Id="rId71" Type="http://schemas.openxmlformats.org/officeDocument/2006/relationships/hyperlink" Target="https://books-moscow.ru/book_kuvshinov.html" TargetMode="External"/><Relationship Id="rId92" Type="http://schemas.openxmlformats.org/officeDocument/2006/relationships/hyperlink" Target="https://books-moscow.ru/book_gzhelskaya.html" TargetMode="External"/><Relationship Id="rId162" Type="http://schemas.openxmlformats.org/officeDocument/2006/relationships/hyperlink" Target="https://books-moscow.ru/book_knyshenko.html" TargetMode="External"/><Relationship Id="rId183" Type="http://schemas.openxmlformats.org/officeDocument/2006/relationships/hyperlink" Target="https://books-moscow.ru/book_rahmanova2.html" TargetMode="External"/><Relationship Id="rId213" Type="http://schemas.openxmlformats.org/officeDocument/2006/relationships/hyperlink" Target="https://books-moscow.ru/book_elagin.html" TargetMode="External"/><Relationship Id="rId218" Type="http://schemas.openxmlformats.org/officeDocument/2006/relationships/hyperlink" Target="https://books-moscow.ru/book_mmironova.html" TargetMode="External"/><Relationship Id="rId234" Type="http://schemas.openxmlformats.org/officeDocument/2006/relationships/hyperlink" Target="https://books-moscow.ru/book_lera_ko.html" TargetMode="External"/><Relationship Id="rId239" Type="http://schemas.openxmlformats.org/officeDocument/2006/relationships/hyperlink" Target="https://books-moscow.ru/book_dedushka.html" TargetMode="External"/><Relationship Id="rId2" Type="http://schemas.openxmlformats.org/officeDocument/2006/relationships/hyperlink" Target="https://books-moscow.ru/book_crisis.html" TargetMode="External"/><Relationship Id="rId29" Type="http://schemas.openxmlformats.org/officeDocument/2006/relationships/hyperlink" Target="https://books-moscow.ru/book_shu.html" TargetMode="External"/><Relationship Id="rId250" Type="http://schemas.openxmlformats.org/officeDocument/2006/relationships/hyperlink" Target="https://books-moscow.ru/book_samarin9.html" TargetMode="External"/><Relationship Id="rId255" Type="http://schemas.openxmlformats.org/officeDocument/2006/relationships/hyperlink" Target="https://smart-venture.ru/experts.html" TargetMode="External"/><Relationship Id="rId24" Type="http://schemas.openxmlformats.org/officeDocument/2006/relationships/hyperlink" Target="https://books-moscow.ru/best_repair.html" TargetMode="External"/><Relationship Id="rId40" Type="http://schemas.openxmlformats.org/officeDocument/2006/relationships/hyperlink" Target="https://books-moscow.ru/book_kovaluk.html" TargetMode="External"/><Relationship Id="rId45" Type="http://schemas.openxmlformats.org/officeDocument/2006/relationships/hyperlink" Target="https://books-moscow.ru/book_lyskov2.html" TargetMode="External"/><Relationship Id="rId66" Type="http://schemas.openxmlformats.org/officeDocument/2006/relationships/hyperlink" Target="https://books-moscow.ru/book_lyskov3.html" TargetMode="External"/><Relationship Id="rId87" Type="http://schemas.openxmlformats.org/officeDocument/2006/relationships/hyperlink" Target="https://books-moscow.ru/book_grachov4.html" TargetMode="External"/><Relationship Id="rId110" Type="http://schemas.openxmlformats.org/officeDocument/2006/relationships/hyperlink" Target="https://books-moscow.ru/book_lange.html" TargetMode="External"/><Relationship Id="rId115" Type="http://schemas.openxmlformats.org/officeDocument/2006/relationships/hyperlink" Target="https://books-moscow.ru/book_levin.html" TargetMode="External"/><Relationship Id="rId131" Type="http://schemas.openxmlformats.org/officeDocument/2006/relationships/hyperlink" Target="https://books-moscow.ru/book_kolabuhin2.html" TargetMode="External"/><Relationship Id="rId136" Type="http://schemas.openxmlformats.org/officeDocument/2006/relationships/hyperlink" Target="https://books-moscow.ru/book_bryzgalo.html" TargetMode="External"/><Relationship Id="rId157" Type="http://schemas.openxmlformats.org/officeDocument/2006/relationships/hyperlink" Target="https://books-moscow.ru/book_kovaluk2.html" TargetMode="External"/><Relationship Id="rId178" Type="http://schemas.openxmlformats.org/officeDocument/2006/relationships/hyperlink" Target="https://books-moscow.ru/zavershinskiy4.html" TargetMode="External"/><Relationship Id="rId61" Type="http://schemas.openxmlformats.org/officeDocument/2006/relationships/hyperlink" Target="https://books-moscow.ru/book_holodenina.html" TargetMode="External"/><Relationship Id="rId82" Type="http://schemas.openxmlformats.org/officeDocument/2006/relationships/hyperlink" Target="https://books-moscow.ru/book_karmin.html" TargetMode="External"/><Relationship Id="rId152" Type="http://schemas.openxmlformats.org/officeDocument/2006/relationships/hyperlink" Target="https://books-moscow.ru/book_shtepa.html" TargetMode="External"/><Relationship Id="rId173" Type="http://schemas.openxmlformats.org/officeDocument/2006/relationships/hyperlink" Target="https://books-moscow.ru/book_evplanov3.html" TargetMode="External"/><Relationship Id="rId194" Type="http://schemas.openxmlformats.org/officeDocument/2006/relationships/hyperlink" Target="https://books-moscow.ru/book_tori-vels.html" TargetMode="External"/><Relationship Id="rId199" Type="http://schemas.openxmlformats.org/officeDocument/2006/relationships/hyperlink" Target="https://books-moscow.ru/book_kolabuhin.html" TargetMode="External"/><Relationship Id="rId203" Type="http://schemas.openxmlformats.org/officeDocument/2006/relationships/hyperlink" Target="https://books-moscow.ru/book_stadornova3.html" TargetMode="External"/><Relationship Id="rId208" Type="http://schemas.openxmlformats.org/officeDocument/2006/relationships/hyperlink" Target="https://books-moscow.ru/book_kuznecova.html" TargetMode="External"/><Relationship Id="rId229" Type="http://schemas.openxmlformats.org/officeDocument/2006/relationships/hyperlink" Target="https://books-moscow.ru/book_martynov.html" TargetMode="External"/><Relationship Id="rId19" Type="http://schemas.openxmlformats.org/officeDocument/2006/relationships/hyperlink" Target="https://books-moscow.ru/book_belova.html" TargetMode="External"/><Relationship Id="rId224" Type="http://schemas.openxmlformats.org/officeDocument/2006/relationships/hyperlink" Target="https://books-moscow.ru/book_samarin5.html" TargetMode="External"/><Relationship Id="rId240" Type="http://schemas.openxmlformats.org/officeDocument/2006/relationships/hyperlink" Target="https://books-moscow.ru/book_luowanqi.html" TargetMode="External"/><Relationship Id="rId245" Type="http://schemas.openxmlformats.org/officeDocument/2006/relationships/hyperlink" Target="https://books-moscow.ru/book_solomonov.html" TargetMode="External"/><Relationship Id="rId14" Type="http://schemas.openxmlformats.org/officeDocument/2006/relationships/hyperlink" Target="https://books-moscow.ru/book_budgeting5.html" TargetMode="External"/><Relationship Id="rId30" Type="http://schemas.openxmlformats.org/officeDocument/2006/relationships/hyperlink" Target="https://books-moscow.ru/book_zlatova.html" TargetMode="External"/><Relationship Id="rId35" Type="http://schemas.openxmlformats.org/officeDocument/2006/relationships/hyperlink" Target="https://books-moscow.ru/book_yalcin.html" TargetMode="External"/><Relationship Id="rId56" Type="http://schemas.openxmlformats.org/officeDocument/2006/relationships/hyperlink" Target="https://books-moscow.ru/book_bplan.html" TargetMode="External"/><Relationship Id="rId77" Type="http://schemas.openxmlformats.org/officeDocument/2006/relationships/hyperlink" Target="https://books-moscow.ru/book_volodichev.html" TargetMode="External"/><Relationship Id="rId100" Type="http://schemas.openxmlformats.org/officeDocument/2006/relationships/hyperlink" Target="https://books-moscow.ru/book_kukushka.html" TargetMode="External"/><Relationship Id="rId105" Type="http://schemas.openxmlformats.org/officeDocument/2006/relationships/hyperlink" Target="https://books-moscow.ru/book_volodina2.html" TargetMode="External"/><Relationship Id="rId126" Type="http://schemas.openxmlformats.org/officeDocument/2006/relationships/hyperlink" Target="https://books-moscow.ru/book_vinogradova.html" TargetMode="External"/><Relationship Id="rId147" Type="http://schemas.openxmlformats.org/officeDocument/2006/relationships/hyperlink" Target="https://books-moscow.ru/book_kirillov.html" TargetMode="External"/><Relationship Id="rId168" Type="http://schemas.openxmlformats.org/officeDocument/2006/relationships/hyperlink" Target="https://books-moscow.ru/book_remezova.html" TargetMode="External"/><Relationship Id="rId8" Type="http://schemas.openxmlformats.org/officeDocument/2006/relationships/hyperlink" Target="https://books-moscow.ru/book_integral.html" TargetMode="External"/><Relationship Id="rId51" Type="http://schemas.openxmlformats.org/officeDocument/2006/relationships/hyperlink" Target="https://books-moscow.ru/book_business-school.html" TargetMode="External"/><Relationship Id="rId72" Type="http://schemas.openxmlformats.org/officeDocument/2006/relationships/hyperlink" Target="https://books-moscow.ru/book_kuvshinov2.html" TargetMode="External"/><Relationship Id="rId93" Type="http://schemas.openxmlformats.org/officeDocument/2006/relationships/hyperlink" Target="https://books-moscow.ru/book_kuznetsov.html" TargetMode="External"/><Relationship Id="rId98" Type="http://schemas.openxmlformats.org/officeDocument/2006/relationships/hyperlink" Target="https://books-moscow.ru/book_fotinya.html" TargetMode="External"/><Relationship Id="rId121" Type="http://schemas.openxmlformats.org/officeDocument/2006/relationships/hyperlink" Target="https://books-moscow.ru/book_kichapov.html" TargetMode="External"/><Relationship Id="rId142" Type="http://schemas.openxmlformats.org/officeDocument/2006/relationships/hyperlink" Target="https://books-moscow.ru/book_zherebtsov.html" TargetMode="External"/><Relationship Id="rId163" Type="http://schemas.openxmlformats.org/officeDocument/2006/relationships/hyperlink" Target="https://books-moscow.ru/book_samohina.html" TargetMode="External"/><Relationship Id="rId184" Type="http://schemas.openxmlformats.org/officeDocument/2006/relationships/hyperlink" Target="https://books-moscow.ru/book_rahmanova3.html" TargetMode="External"/><Relationship Id="rId189" Type="http://schemas.openxmlformats.org/officeDocument/2006/relationships/hyperlink" Target="https://books-moscow.ru/book_suraosa.html" TargetMode="External"/><Relationship Id="rId219" Type="http://schemas.openxmlformats.org/officeDocument/2006/relationships/hyperlink" Target="https://books-moscow.ru/book_bikbaeva.html" TargetMode="External"/><Relationship Id="rId3" Type="http://schemas.openxmlformats.org/officeDocument/2006/relationships/hyperlink" Target="https://books-moscow.ru/how_write_book_earn_money.html" TargetMode="External"/><Relationship Id="rId214" Type="http://schemas.openxmlformats.org/officeDocument/2006/relationships/hyperlink" Target="https://books-moscow.ru/book_kogteva4.html" TargetMode="External"/><Relationship Id="rId230" Type="http://schemas.openxmlformats.org/officeDocument/2006/relationships/hyperlink" Target="https://books-moscow.ru/book_savin.html" TargetMode="External"/><Relationship Id="rId235" Type="http://schemas.openxmlformats.org/officeDocument/2006/relationships/hyperlink" Target="https://books-moscow.ru/book_privalova.html" TargetMode="External"/><Relationship Id="rId251" Type="http://schemas.openxmlformats.org/officeDocument/2006/relationships/hyperlink" Target="https://books-moscow.ru/book_averin.html" TargetMode="External"/><Relationship Id="rId256" Type="http://schemas.openxmlformats.org/officeDocument/2006/relationships/hyperlink" Target="https://books-moscow.ru/book_volnyansky.html" TargetMode="External"/><Relationship Id="rId25" Type="http://schemas.openxmlformats.org/officeDocument/2006/relationships/hyperlink" Target="https://books-moscow.ru/men-fools.html" TargetMode="External"/><Relationship Id="rId46" Type="http://schemas.openxmlformats.org/officeDocument/2006/relationships/hyperlink" Target="https://books-moscow.ru/book_franchise.html" TargetMode="External"/><Relationship Id="rId67" Type="http://schemas.openxmlformats.org/officeDocument/2006/relationships/hyperlink" Target="https://books-moscow.ru/book_grachov2.html" TargetMode="External"/><Relationship Id="rId116" Type="http://schemas.openxmlformats.org/officeDocument/2006/relationships/hyperlink" Target="https://books-moscow.ru/book_domoved.html" TargetMode="External"/><Relationship Id="rId137" Type="http://schemas.openxmlformats.org/officeDocument/2006/relationships/hyperlink" Target="https://books-moscow.ru/book_hegbom.html" TargetMode="External"/><Relationship Id="rId158" Type="http://schemas.openxmlformats.org/officeDocument/2006/relationships/hyperlink" Target="https://books-moscow.ru/book_shipilov.html" TargetMode="External"/><Relationship Id="rId20" Type="http://schemas.openxmlformats.org/officeDocument/2006/relationships/hyperlink" Target="https://books-moscow.ru/book_evtushenko.html" TargetMode="External"/><Relationship Id="rId41" Type="http://schemas.openxmlformats.org/officeDocument/2006/relationships/hyperlink" Target="https://books-moscow.ru/book_dolzhenkov.html" TargetMode="External"/><Relationship Id="rId62" Type="http://schemas.openxmlformats.org/officeDocument/2006/relationships/hyperlink" Target="https://books-moscow.ru/book_grachov.html" TargetMode="External"/><Relationship Id="rId83" Type="http://schemas.openxmlformats.org/officeDocument/2006/relationships/hyperlink" Target="https://books-moscow.ru/book_veselova.html" TargetMode="External"/><Relationship Id="rId88" Type="http://schemas.openxmlformats.org/officeDocument/2006/relationships/hyperlink" Target="https://books-moscow.ru/book_grachov3.html" TargetMode="External"/><Relationship Id="rId111" Type="http://schemas.openxmlformats.org/officeDocument/2006/relationships/hyperlink" Target="https://books-moscow.ru/book_lange2.html" TargetMode="External"/><Relationship Id="rId132" Type="http://schemas.openxmlformats.org/officeDocument/2006/relationships/hyperlink" Target="https://books-moscow.ru/book_platov.html" TargetMode="External"/><Relationship Id="rId153" Type="http://schemas.openxmlformats.org/officeDocument/2006/relationships/hyperlink" Target="https://books-moscow.ru/book_gornostaeva.html" TargetMode="External"/><Relationship Id="rId174" Type="http://schemas.openxmlformats.org/officeDocument/2006/relationships/hyperlink" Target="https://books-moscow.ru/book_zavershinskiy2.html" TargetMode="External"/><Relationship Id="rId179" Type="http://schemas.openxmlformats.org/officeDocument/2006/relationships/hyperlink" Target="https://books-moscow.ru/book_efimova.html" TargetMode="External"/><Relationship Id="rId195" Type="http://schemas.openxmlformats.org/officeDocument/2006/relationships/hyperlink" Target="https://books-moscow.ru/book_nikitina.html" TargetMode="External"/><Relationship Id="rId209" Type="http://schemas.openxmlformats.org/officeDocument/2006/relationships/hyperlink" Target="https://books-moscow.ru/book_fomenko2.html" TargetMode="External"/><Relationship Id="rId190" Type="http://schemas.openxmlformats.org/officeDocument/2006/relationships/hyperlink" Target="https://books-moscow.ru/book_shatalov.html" TargetMode="External"/><Relationship Id="rId204" Type="http://schemas.openxmlformats.org/officeDocument/2006/relationships/hyperlink" Target="https://books-moscow.ru/book_kogteva3.html" TargetMode="External"/><Relationship Id="rId220" Type="http://schemas.openxmlformats.org/officeDocument/2006/relationships/hyperlink" Target="https://books-moscow.ru/book_samarin.html" TargetMode="External"/><Relationship Id="rId225" Type="http://schemas.openxmlformats.org/officeDocument/2006/relationships/hyperlink" Target="https://books-moscow.ru/book_samarin6.html" TargetMode="External"/><Relationship Id="rId241" Type="http://schemas.openxmlformats.org/officeDocument/2006/relationships/hyperlink" Target="https://books-moscow.ru/book_kagramanov4.html" TargetMode="External"/><Relationship Id="rId246" Type="http://schemas.openxmlformats.org/officeDocument/2006/relationships/hyperlink" Target="https://books-moscow.ru/book_belov.html" TargetMode="External"/><Relationship Id="rId15" Type="http://schemas.openxmlformats.org/officeDocument/2006/relationships/hyperlink" Target="https://books-moscow.ru/book_budgeting6.html" TargetMode="External"/><Relationship Id="rId36" Type="http://schemas.openxmlformats.org/officeDocument/2006/relationships/hyperlink" Target="https://books-moscow.ru/book_vostrikov.html" TargetMode="External"/><Relationship Id="rId57" Type="http://schemas.openxmlformats.org/officeDocument/2006/relationships/hyperlink" Target="https://books-moscow.ru/book_shvydkov.html" TargetMode="External"/><Relationship Id="rId106" Type="http://schemas.openxmlformats.org/officeDocument/2006/relationships/hyperlink" Target="https://books-moscow.ru/book_vileeva3.html" TargetMode="External"/><Relationship Id="rId127" Type="http://schemas.openxmlformats.org/officeDocument/2006/relationships/hyperlink" Target="https://books-moscow.ru/book_bordan2.html" TargetMode="External"/><Relationship Id="rId10" Type="http://schemas.openxmlformats.org/officeDocument/2006/relationships/hyperlink" Target="https://books-moscow.ru/book_budgeting1.html" TargetMode="External"/><Relationship Id="rId31" Type="http://schemas.openxmlformats.org/officeDocument/2006/relationships/hyperlink" Target="https://books-moscow.ru/effective_business_machine_series_books.html" TargetMode="External"/><Relationship Id="rId52" Type="http://schemas.openxmlformats.org/officeDocument/2006/relationships/hyperlink" Target="https://books-moscow.ru/book_org.html" TargetMode="External"/><Relationship Id="rId73" Type="http://schemas.openxmlformats.org/officeDocument/2006/relationships/hyperlink" Target="https://books-moscow.ru/book_kuvshinov3.html" TargetMode="External"/><Relationship Id="rId78" Type="http://schemas.openxmlformats.org/officeDocument/2006/relationships/hyperlink" Target="https://books-moscow.ru/book_savinsky3.html" TargetMode="External"/><Relationship Id="rId94" Type="http://schemas.openxmlformats.org/officeDocument/2006/relationships/hyperlink" Target="https://books-moscow.ru/book_sterhov.html" TargetMode="External"/><Relationship Id="rId99" Type="http://schemas.openxmlformats.org/officeDocument/2006/relationships/hyperlink" Target="https://books-moscow.ru/book_karimova.html" TargetMode="External"/><Relationship Id="rId101" Type="http://schemas.openxmlformats.org/officeDocument/2006/relationships/hyperlink" Target="https://books-moscow.ru/book_kiriluk.html" TargetMode="External"/><Relationship Id="rId122" Type="http://schemas.openxmlformats.org/officeDocument/2006/relationships/hyperlink" Target="https://books-moscow.ru/book_metlicky.html" TargetMode="External"/><Relationship Id="rId143" Type="http://schemas.openxmlformats.org/officeDocument/2006/relationships/hyperlink" Target="https://books-moscow.ru/book_grigorov.html" TargetMode="External"/><Relationship Id="rId148" Type="http://schemas.openxmlformats.org/officeDocument/2006/relationships/hyperlink" Target="https://books-moscow.ru/book_severnaya.html" TargetMode="External"/><Relationship Id="rId164" Type="http://schemas.openxmlformats.org/officeDocument/2006/relationships/hyperlink" Target="https://books-moscow.ru/book_zhise.html" TargetMode="External"/><Relationship Id="rId169" Type="http://schemas.openxmlformats.org/officeDocument/2006/relationships/hyperlink" Target="https://books-moscow.ru/book_nurieva.html" TargetMode="External"/><Relationship Id="rId185" Type="http://schemas.openxmlformats.org/officeDocument/2006/relationships/hyperlink" Target="https://books-moscow.ru/book_kumskova.html" TargetMode="External"/><Relationship Id="rId4" Type="http://schemas.openxmlformats.org/officeDocument/2006/relationships/hyperlink" Target="https://books-moscow.ru/creation_development_business.html" TargetMode="External"/><Relationship Id="rId9" Type="http://schemas.openxmlformats.org/officeDocument/2006/relationships/hyperlink" Target="https://bud-tech.ru/100budgeting_practice.html" TargetMode="External"/><Relationship Id="rId180" Type="http://schemas.openxmlformats.org/officeDocument/2006/relationships/hyperlink" Target="https://books-moscow.ru/book_yakupov.html" TargetMode="External"/><Relationship Id="rId210" Type="http://schemas.openxmlformats.org/officeDocument/2006/relationships/hyperlink" Target="https://books-moscow.ru/book_vileeva2.html" TargetMode="External"/><Relationship Id="rId215" Type="http://schemas.openxmlformats.org/officeDocument/2006/relationships/hyperlink" Target="https://books-moscow.ru/book_chetyrin2.html" TargetMode="External"/><Relationship Id="rId236" Type="http://schemas.openxmlformats.org/officeDocument/2006/relationships/hyperlink" Target="https://books-moscow.ru/book_fomenko3.html" TargetMode="External"/><Relationship Id="rId257" Type="http://schemas.openxmlformats.org/officeDocument/2006/relationships/hyperlink" Target="https://books-moscow.ru/book_lyskov5.html" TargetMode="External"/><Relationship Id="rId26" Type="http://schemas.openxmlformats.org/officeDocument/2006/relationships/hyperlink" Target="https://books-moscow.ru/book_orehov.html" TargetMode="External"/><Relationship Id="rId231" Type="http://schemas.openxmlformats.org/officeDocument/2006/relationships/hyperlink" Target="https://books-moscow.ru/book_shevcov.html" TargetMode="External"/><Relationship Id="rId252" Type="http://schemas.openxmlformats.org/officeDocument/2006/relationships/hyperlink" Target="https://books-moscow.ru/book_stashkov.html" TargetMode="External"/><Relationship Id="rId47" Type="http://schemas.openxmlformats.org/officeDocument/2006/relationships/hyperlink" Target="https://books-moscow.ru/book_kagramanov.html" TargetMode="External"/><Relationship Id="rId68" Type="http://schemas.openxmlformats.org/officeDocument/2006/relationships/hyperlink" Target="https://books-moscow.ru/book_morgachev.html" TargetMode="External"/><Relationship Id="rId89" Type="http://schemas.openxmlformats.org/officeDocument/2006/relationships/hyperlink" Target="https://books-moscow.ru/elections3016.html" TargetMode="External"/><Relationship Id="rId112" Type="http://schemas.openxmlformats.org/officeDocument/2006/relationships/hyperlink" Target="https://books-moscow.ru/book_petrovich.html" TargetMode="External"/><Relationship Id="rId133" Type="http://schemas.openxmlformats.org/officeDocument/2006/relationships/hyperlink" Target="https://books-moscow.ru/book_may.html" TargetMode="External"/><Relationship Id="rId154" Type="http://schemas.openxmlformats.org/officeDocument/2006/relationships/hyperlink" Target="https://books-moscow.ru/book_mogilevich.html" TargetMode="External"/><Relationship Id="rId175" Type="http://schemas.openxmlformats.org/officeDocument/2006/relationships/hyperlink" Target="https://books-moscow.ru/book_grechuhin.html" TargetMode="External"/><Relationship Id="rId196" Type="http://schemas.openxmlformats.org/officeDocument/2006/relationships/hyperlink" Target="https://books-moscow.ru/book_stadornova.html" TargetMode="External"/><Relationship Id="rId200" Type="http://schemas.openxmlformats.org/officeDocument/2006/relationships/hyperlink" Target="https://books-moscow.ru/book_kogteva2.html" TargetMode="External"/><Relationship Id="rId16" Type="http://schemas.openxmlformats.org/officeDocument/2006/relationships/hyperlink" Target="https://books-moscow.ru/book_budgeting7.html" TargetMode="External"/><Relationship Id="rId221" Type="http://schemas.openxmlformats.org/officeDocument/2006/relationships/hyperlink" Target="https://books-moscow.ru/book_samarin2.html" TargetMode="External"/><Relationship Id="rId242" Type="http://schemas.openxmlformats.org/officeDocument/2006/relationships/hyperlink" Target="https://books-moscow.ru/book_lyskov4.html" TargetMode="External"/><Relationship Id="rId37" Type="http://schemas.openxmlformats.org/officeDocument/2006/relationships/hyperlink" Target="https://books-moscow.ru/consulting_business.html" TargetMode="External"/><Relationship Id="rId58" Type="http://schemas.openxmlformats.org/officeDocument/2006/relationships/hyperlink" Target="https://books-moscow.ru/book_project.html" TargetMode="External"/><Relationship Id="rId79" Type="http://schemas.openxmlformats.org/officeDocument/2006/relationships/hyperlink" Target="https://books-moscow.ru/book_lyah.html" TargetMode="External"/><Relationship Id="rId102" Type="http://schemas.openxmlformats.org/officeDocument/2006/relationships/hyperlink" Target="https://books-moscow.ru/book_drozdova.html" TargetMode="External"/><Relationship Id="rId123" Type="http://schemas.openxmlformats.org/officeDocument/2006/relationships/hyperlink" Target="https://books-moscow.ru/book_ponomarev.html" TargetMode="External"/><Relationship Id="rId144" Type="http://schemas.openxmlformats.org/officeDocument/2006/relationships/hyperlink" Target="https://books-moscow.ru/book_stenina.html" TargetMode="External"/><Relationship Id="rId90" Type="http://schemas.openxmlformats.org/officeDocument/2006/relationships/hyperlink" Target="https://books-moscow.ru/book_gruzinova.html" TargetMode="External"/><Relationship Id="rId165" Type="http://schemas.openxmlformats.org/officeDocument/2006/relationships/hyperlink" Target="https://books-moscow.ru/book_mocharashvili.html" TargetMode="External"/><Relationship Id="rId186" Type="http://schemas.openxmlformats.org/officeDocument/2006/relationships/hyperlink" Target="https://books-moscow.ru/book_gulevskaya.html" TargetMode="External"/><Relationship Id="rId211" Type="http://schemas.openxmlformats.org/officeDocument/2006/relationships/hyperlink" Target="https://books-moscow.ru/book_shabat.html" TargetMode="External"/><Relationship Id="rId232" Type="http://schemas.openxmlformats.org/officeDocument/2006/relationships/hyperlink" Target="https://books-moscow.ru/book_kagramanov3.html" TargetMode="External"/><Relationship Id="rId253" Type="http://schemas.openxmlformats.org/officeDocument/2006/relationships/hyperlink" Target="https://books-moscow.ru/book_sapcov.html" TargetMode="External"/><Relationship Id="rId27" Type="http://schemas.openxmlformats.org/officeDocument/2006/relationships/hyperlink" Target="https://books-moscow.ru/book_troickiy.html" TargetMode="External"/><Relationship Id="rId48" Type="http://schemas.openxmlformats.org/officeDocument/2006/relationships/hyperlink" Target="https://books-moscow.ru/book_navrotsky.html" TargetMode="External"/><Relationship Id="rId69" Type="http://schemas.openxmlformats.org/officeDocument/2006/relationships/hyperlink" Target="https://books-moscow.ru/book_golikova.html" TargetMode="External"/><Relationship Id="rId113" Type="http://schemas.openxmlformats.org/officeDocument/2006/relationships/hyperlink" Target="https://books-moscow.ru/book_fevralskiy.html" TargetMode="External"/><Relationship Id="rId134" Type="http://schemas.openxmlformats.org/officeDocument/2006/relationships/hyperlink" Target="https://books-moscow.ru/book_vileeva5.html" TargetMode="External"/><Relationship Id="rId80" Type="http://schemas.openxmlformats.org/officeDocument/2006/relationships/hyperlink" Target="https://books-moscow.ru/book_yakubov.html" TargetMode="External"/><Relationship Id="rId155" Type="http://schemas.openxmlformats.org/officeDocument/2006/relationships/hyperlink" Target="https://books-moscow.ru/book_petrovich2.html" TargetMode="External"/><Relationship Id="rId176" Type="http://schemas.openxmlformats.org/officeDocument/2006/relationships/hyperlink" Target="https://books-moscow.ru/book_zherebtsov2.html" TargetMode="External"/><Relationship Id="rId197" Type="http://schemas.openxmlformats.org/officeDocument/2006/relationships/hyperlink" Target="https://books-moscow.ru/book_kogteva.html" TargetMode="External"/><Relationship Id="rId201" Type="http://schemas.openxmlformats.org/officeDocument/2006/relationships/hyperlink" Target="https://books-moscow.ru/book_ponomarev3.html" TargetMode="External"/><Relationship Id="rId222" Type="http://schemas.openxmlformats.org/officeDocument/2006/relationships/hyperlink" Target="https://books-moscow.ru/book_samarin3.html" TargetMode="External"/><Relationship Id="rId243" Type="http://schemas.openxmlformats.org/officeDocument/2006/relationships/hyperlink" Target="https://books-moscow.ru/book_grachov5.html" TargetMode="External"/><Relationship Id="rId17" Type="http://schemas.openxmlformats.org/officeDocument/2006/relationships/hyperlink" Target="https://books-moscow.ru/book_budgeting8.html" TargetMode="External"/><Relationship Id="rId38" Type="http://schemas.openxmlformats.org/officeDocument/2006/relationships/hyperlink" Target="https://books-moscow.ru/book_malyarova.html" TargetMode="External"/><Relationship Id="rId59" Type="http://schemas.openxmlformats.org/officeDocument/2006/relationships/hyperlink" Target="https://books-moscow.ru/deleon2.html" TargetMode="External"/><Relationship Id="rId103" Type="http://schemas.openxmlformats.org/officeDocument/2006/relationships/hyperlink" Target="https://books-moscow.ru/book_shvedova.html" TargetMode="External"/><Relationship Id="rId124" Type="http://schemas.openxmlformats.org/officeDocument/2006/relationships/hyperlink" Target="https://books-moscow.ru/book_nagovicin.html" TargetMode="External"/><Relationship Id="rId70" Type="http://schemas.openxmlformats.org/officeDocument/2006/relationships/hyperlink" Target="https://books-moscow.ru/book_amironova.html" TargetMode="External"/><Relationship Id="rId91" Type="http://schemas.openxmlformats.org/officeDocument/2006/relationships/hyperlink" Target="https://books-moscow.ru/book_felixov.html" TargetMode="External"/><Relationship Id="rId145" Type="http://schemas.openxmlformats.org/officeDocument/2006/relationships/hyperlink" Target="https://books-moscow.ru/book_dmitriev.html" TargetMode="External"/><Relationship Id="rId166" Type="http://schemas.openxmlformats.org/officeDocument/2006/relationships/hyperlink" Target="https://books-moscow.ru/book_fakhrieva.html" TargetMode="External"/><Relationship Id="rId187" Type="http://schemas.openxmlformats.org/officeDocument/2006/relationships/hyperlink" Target="https://books-moscow.ru/book_roshe1.html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books-moscow.ru/book_levin.html" TargetMode="External"/><Relationship Id="rId21" Type="http://schemas.openxmlformats.org/officeDocument/2006/relationships/hyperlink" Target="https://books-moscow.ru/book_belova.html" TargetMode="External"/><Relationship Id="rId42" Type="http://schemas.openxmlformats.org/officeDocument/2006/relationships/hyperlink" Target="https://books-moscow.ru/book_kovaluk.html" TargetMode="External"/><Relationship Id="rId63" Type="http://schemas.openxmlformats.org/officeDocument/2006/relationships/hyperlink" Target="https://books-moscow.ru/book_holodenina.html" TargetMode="External"/><Relationship Id="rId84" Type="http://schemas.openxmlformats.org/officeDocument/2006/relationships/hyperlink" Target="https://books-moscow.ru/book_karmin.html" TargetMode="External"/><Relationship Id="rId138" Type="http://schemas.openxmlformats.org/officeDocument/2006/relationships/hyperlink" Target="https://books-moscow.ru/book_bryzgalo.html" TargetMode="External"/><Relationship Id="rId159" Type="http://schemas.openxmlformats.org/officeDocument/2006/relationships/hyperlink" Target="https://books-moscow.ru/book_kovaluk2.html" TargetMode="External"/><Relationship Id="rId170" Type="http://schemas.openxmlformats.org/officeDocument/2006/relationships/hyperlink" Target="https://books-moscow.ru/book_remezova.html" TargetMode="External"/><Relationship Id="rId191" Type="http://schemas.openxmlformats.org/officeDocument/2006/relationships/hyperlink" Target="https://books-moscow.ru/book_suraosa.html" TargetMode="External"/><Relationship Id="rId205" Type="http://schemas.openxmlformats.org/officeDocument/2006/relationships/hyperlink" Target="https://books-moscow.ru/book_stadornova3.html" TargetMode="External"/><Relationship Id="rId226" Type="http://schemas.openxmlformats.org/officeDocument/2006/relationships/hyperlink" Target="https://books-moscow.ru/book_samarin5.html" TargetMode="External"/><Relationship Id="rId247" Type="http://schemas.openxmlformats.org/officeDocument/2006/relationships/hyperlink" Target="https://books-moscow.ru/book_belov.html" TargetMode="External"/><Relationship Id="rId107" Type="http://schemas.openxmlformats.org/officeDocument/2006/relationships/hyperlink" Target="https://books-moscow.ru/book_volodina2.html" TargetMode="External"/><Relationship Id="rId11" Type="http://schemas.openxmlformats.org/officeDocument/2006/relationships/hyperlink" Target="https://bud-tech.ru/100budgeting_practice.html" TargetMode="External"/><Relationship Id="rId32" Type="http://schemas.openxmlformats.org/officeDocument/2006/relationships/hyperlink" Target="https://books-moscow.ru/book_zlatova.html" TargetMode="External"/><Relationship Id="rId53" Type="http://schemas.openxmlformats.org/officeDocument/2006/relationships/hyperlink" Target="https://books-moscow.ru/book_business-school.html" TargetMode="External"/><Relationship Id="rId74" Type="http://schemas.openxmlformats.org/officeDocument/2006/relationships/hyperlink" Target="https://books-moscow.ru/book_kuvshinov2.html" TargetMode="External"/><Relationship Id="rId128" Type="http://schemas.openxmlformats.org/officeDocument/2006/relationships/hyperlink" Target="https://books-moscow.ru/book_vinogradova.html" TargetMode="External"/><Relationship Id="rId149" Type="http://schemas.openxmlformats.org/officeDocument/2006/relationships/hyperlink" Target="https://books-moscow.ru/book_kirillov.html" TargetMode="External"/><Relationship Id="rId5" Type="http://schemas.openxmlformats.org/officeDocument/2006/relationships/hyperlink" Target="https://books-moscow.ru/how_write_book_earn_money.html" TargetMode="External"/><Relationship Id="rId95" Type="http://schemas.openxmlformats.org/officeDocument/2006/relationships/hyperlink" Target="https://books-moscow.ru/book_kuznetsov.html" TargetMode="External"/><Relationship Id="rId160" Type="http://schemas.openxmlformats.org/officeDocument/2006/relationships/hyperlink" Target="https://books-moscow.ru/book_shipilov.html" TargetMode="External"/><Relationship Id="rId181" Type="http://schemas.openxmlformats.org/officeDocument/2006/relationships/hyperlink" Target="https://books-moscow.ru/book_efimova.html" TargetMode="External"/><Relationship Id="rId216" Type="http://schemas.openxmlformats.org/officeDocument/2006/relationships/hyperlink" Target="https://books-moscow.ru/book_kogteva4.html" TargetMode="External"/><Relationship Id="rId237" Type="http://schemas.openxmlformats.org/officeDocument/2006/relationships/hyperlink" Target="https://books-moscow.ru/book_privalova.html" TargetMode="External"/><Relationship Id="rId22" Type="http://schemas.openxmlformats.org/officeDocument/2006/relationships/hyperlink" Target="https://books-moscow.ru/book_evtushenko.html" TargetMode="External"/><Relationship Id="rId43" Type="http://schemas.openxmlformats.org/officeDocument/2006/relationships/hyperlink" Target="https://books-moscow.ru/book_dolzhenkov.html" TargetMode="External"/><Relationship Id="rId64" Type="http://schemas.openxmlformats.org/officeDocument/2006/relationships/hyperlink" Target="https://books-moscow.ru/book_grachov.html" TargetMode="External"/><Relationship Id="rId118" Type="http://schemas.openxmlformats.org/officeDocument/2006/relationships/hyperlink" Target="https://books-moscow.ru/book_domoved.html" TargetMode="External"/><Relationship Id="rId139" Type="http://schemas.openxmlformats.org/officeDocument/2006/relationships/hyperlink" Target="https://books-moscow.ru/book_hegbom.html" TargetMode="External"/><Relationship Id="rId85" Type="http://schemas.openxmlformats.org/officeDocument/2006/relationships/hyperlink" Target="https://books-moscow.ru/book_veselova.html" TargetMode="External"/><Relationship Id="rId150" Type="http://schemas.openxmlformats.org/officeDocument/2006/relationships/hyperlink" Target="https://books-moscow.ru/book_severnaya.html" TargetMode="External"/><Relationship Id="rId171" Type="http://schemas.openxmlformats.org/officeDocument/2006/relationships/hyperlink" Target="https://books-moscow.ru/book_nurieva.html" TargetMode="External"/><Relationship Id="rId192" Type="http://schemas.openxmlformats.org/officeDocument/2006/relationships/hyperlink" Target="https://books-moscow.ru/book_shatalov.html" TargetMode="External"/><Relationship Id="rId206" Type="http://schemas.openxmlformats.org/officeDocument/2006/relationships/hyperlink" Target="https://books-moscow.ru/book_kogteva3.html" TargetMode="External"/><Relationship Id="rId227" Type="http://schemas.openxmlformats.org/officeDocument/2006/relationships/hyperlink" Target="https://books-moscow.ru/book_samarin6.html" TargetMode="External"/><Relationship Id="rId248" Type="http://schemas.openxmlformats.org/officeDocument/2006/relationships/hyperlink" Target="https://books-moscow.ru/book_blankar.html" TargetMode="External"/><Relationship Id="rId12" Type="http://schemas.openxmlformats.org/officeDocument/2006/relationships/hyperlink" Target="https://books-moscow.ru/book_budgeting1.html" TargetMode="External"/><Relationship Id="rId33" Type="http://schemas.openxmlformats.org/officeDocument/2006/relationships/hyperlink" Target="https://books-moscow.ru/effective_business_machine_series_books.html" TargetMode="External"/><Relationship Id="rId108" Type="http://schemas.openxmlformats.org/officeDocument/2006/relationships/hyperlink" Target="https://books-moscow.ru/book_vileeva3.html" TargetMode="External"/><Relationship Id="rId129" Type="http://schemas.openxmlformats.org/officeDocument/2006/relationships/hyperlink" Target="https://books-moscow.ru/book_bordan2.html" TargetMode="External"/><Relationship Id="rId54" Type="http://schemas.openxmlformats.org/officeDocument/2006/relationships/hyperlink" Target="https://books-moscow.ru/book_org.html" TargetMode="External"/><Relationship Id="rId70" Type="http://schemas.openxmlformats.org/officeDocument/2006/relationships/hyperlink" Target="https://books-moscow.ru/book_morgachev.html" TargetMode="External"/><Relationship Id="rId75" Type="http://schemas.openxmlformats.org/officeDocument/2006/relationships/hyperlink" Target="https://books-moscow.ru/book_kuvshinov3.html" TargetMode="External"/><Relationship Id="rId91" Type="http://schemas.openxmlformats.org/officeDocument/2006/relationships/hyperlink" Target="https://books-moscow.ru/elections3016.html" TargetMode="External"/><Relationship Id="rId96" Type="http://schemas.openxmlformats.org/officeDocument/2006/relationships/hyperlink" Target="https://books-moscow.ru/book_sterhov.html" TargetMode="External"/><Relationship Id="rId140" Type="http://schemas.openxmlformats.org/officeDocument/2006/relationships/hyperlink" Target="https://books-moscow.ru/book_ponomarev2.html" TargetMode="External"/><Relationship Id="rId145" Type="http://schemas.openxmlformats.org/officeDocument/2006/relationships/hyperlink" Target="https://books-moscow.ru/book_grigorov.html" TargetMode="External"/><Relationship Id="rId161" Type="http://schemas.openxmlformats.org/officeDocument/2006/relationships/hyperlink" Target="https://books-moscow.ru/book_paramonov.html" TargetMode="External"/><Relationship Id="rId166" Type="http://schemas.openxmlformats.org/officeDocument/2006/relationships/hyperlink" Target="https://books-moscow.ru/book_zhise.html" TargetMode="External"/><Relationship Id="rId182" Type="http://schemas.openxmlformats.org/officeDocument/2006/relationships/hyperlink" Target="https://books-moscow.ru/book_yakupov.html" TargetMode="External"/><Relationship Id="rId187" Type="http://schemas.openxmlformats.org/officeDocument/2006/relationships/hyperlink" Target="https://books-moscow.ru/book_kumskova.html" TargetMode="External"/><Relationship Id="rId217" Type="http://schemas.openxmlformats.org/officeDocument/2006/relationships/hyperlink" Target="https://books-moscow.ru/book_chetyrin2.html" TargetMode="External"/><Relationship Id="rId1" Type="http://schemas.openxmlformats.org/officeDocument/2006/relationships/hyperlink" Target="https://karpov.guru/" TargetMode="External"/><Relationship Id="rId6" Type="http://schemas.openxmlformats.org/officeDocument/2006/relationships/hyperlink" Target="https://books-moscow.ru/creation_development_business.html" TargetMode="External"/><Relationship Id="rId212" Type="http://schemas.openxmlformats.org/officeDocument/2006/relationships/hyperlink" Target="https://books-moscow.ru/book_vileeva2.html" TargetMode="External"/><Relationship Id="rId233" Type="http://schemas.openxmlformats.org/officeDocument/2006/relationships/hyperlink" Target="https://books-moscow.ru/book_shevcov.html" TargetMode="External"/><Relationship Id="rId238" Type="http://schemas.openxmlformats.org/officeDocument/2006/relationships/hyperlink" Target="https://books-moscow.ru/book_fomenko3.html" TargetMode="External"/><Relationship Id="rId254" Type="http://schemas.openxmlformats.org/officeDocument/2006/relationships/printerSettings" Target="../printerSettings/printerSettings2.bin"/><Relationship Id="rId23" Type="http://schemas.openxmlformats.org/officeDocument/2006/relationships/hyperlink" Target="https://books-moscow.ru/book_dobrovolskaya.html" TargetMode="External"/><Relationship Id="rId28" Type="http://schemas.openxmlformats.org/officeDocument/2006/relationships/hyperlink" Target="https://books-moscow.ru/book_orehov.html" TargetMode="External"/><Relationship Id="rId49" Type="http://schemas.openxmlformats.org/officeDocument/2006/relationships/hyperlink" Target="https://books-moscow.ru/book_kagramanov.html" TargetMode="External"/><Relationship Id="rId114" Type="http://schemas.openxmlformats.org/officeDocument/2006/relationships/hyperlink" Target="https://books-moscow.ru/book_petrovich.html" TargetMode="External"/><Relationship Id="rId119" Type="http://schemas.openxmlformats.org/officeDocument/2006/relationships/hyperlink" Target="https://books-moscow.ru/book_savinova.html" TargetMode="External"/><Relationship Id="rId44" Type="http://schemas.openxmlformats.org/officeDocument/2006/relationships/hyperlink" Target="https://books-moscow.ru/deleon.html" TargetMode="External"/><Relationship Id="rId60" Type="http://schemas.openxmlformats.org/officeDocument/2006/relationships/hyperlink" Target="https://books-moscow.ru/book_project.html" TargetMode="External"/><Relationship Id="rId65" Type="http://schemas.openxmlformats.org/officeDocument/2006/relationships/hyperlink" Target="https://books-moscow.ru/book_vasiliev.html" TargetMode="External"/><Relationship Id="rId81" Type="http://schemas.openxmlformats.org/officeDocument/2006/relationships/hyperlink" Target="https://books-moscow.ru/book_lyah.html" TargetMode="External"/><Relationship Id="rId86" Type="http://schemas.openxmlformats.org/officeDocument/2006/relationships/hyperlink" Target="https://books-moscow.ru/book_ilbur.html" TargetMode="External"/><Relationship Id="rId130" Type="http://schemas.openxmlformats.org/officeDocument/2006/relationships/hyperlink" Target="https://books-moscow.ru/book_karamov.html" TargetMode="External"/><Relationship Id="rId135" Type="http://schemas.openxmlformats.org/officeDocument/2006/relationships/hyperlink" Target="https://books-moscow.ru/book_may.html" TargetMode="External"/><Relationship Id="rId151" Type="http://schemas.openxmlformats.org/officeDocument/2006/relationships/hyperlink" Target="https://books-moscow.ru/book_snaiper.html" TargetMode="External"/><Relationship Id="rId156" Type="http://schemas.openxmlformats.org/officeDocument/2006/relationships/hyperlink" Target="https://books-moscow.ru/book_mogilevich.html" TargetMode="External"/><Relationship Id="rId177" Type="http://schemas.openxmlformats.org/officeDocument/2006/relationships/hyperlink" Target="https://books-moscow.ru/book_grechuhin.html" TargetMode="External"/><Relationship Id="rId198" Type="http://schemas.openxmlformats.org/officeDocument/2006/relationships/hyperlink" Target="https://books-moscow.ru/book_stadornova.html" TargetMode="External"/><Relationship Id="rId172" Type="http://schemas.openxmlformats.org/officeDocument/2006/relationships/hyperlink" Target="https://books-moscow.ru/book_mussen.html" TargetMode="External"/><Relationship Id="rId193" Type="http://schemas.openxmlformats.org/officeDocument/2006/relationships/hyperlink" Target="https://books-moscow.ru/zavershinskiy5.html" TargetMode="External"/><Relationship Id="rId202" Type="http://schemas.openxmlformats.org/officeDocument/2006/relationships/hyperlink" Target="https://books-moscow.ru/book_kogteva2.html" TargetMode="External"/><Relationship Id="rId207" Type="http://schemas.openxmlformats.org/officeDocument/2006/relationships/hyperlink" Target="https://books-moscow.ru/book_matulyak.html" TargetMode="External"/><Relationship Id="rId223" Type="http://schemas.openxmlformats.org/officeDocument/2006/relationships/hyperlink" Target="https://books-moscow.ru/book_samarin2.html" TargetMode="External"/><Relationship Id="rId228" Type="http://schemas.openxmlformats.org/officeDocument/2006/relationships/hyperlink" Target="https://books-moscow.ru/book_samarin7.html" TargetMode="External"/><Relationship Id="rId244" Type="http://schemas.openxmlformats.org/officeDocument/2006/relationships/hyperlink" Target="https://books-moscow.ru/book_grachov5.html" TargetMode="External"/><Relationship Id="rId249" Type="http://schemas.openxmlformats.org/officeDocument/2006/relationships/hyperlink" Target="https://books-moscow.ru/book_baer.html" TargetMode="External"/><Relationship Id="rId13" Type="http://schemas.openxmlformats.org/officeDocument/2006/relationships/hyperlink" Target="https://books-moscow.ru/book_budgeting2.html" TargetMode="External"/><Relationship Id="rId18" Type="http://schemas.openxmlformats.org/officeDocument/2006/relationships/hyperlink" Target="https://books-moscow.ru/book_budgeting7.html" TargetMode="External"/><Relationship Id="rId39" Type="http://schemas.openxmlformats.org/officeDocument/2006/relationships/hyperlink" Target="https://books-moscow.ru/consulting_business.html" TargetMode="External"/><Relationship Id="rId109" Type="http://schemas.openxmlformats.org/officeDocument/2006/relationships/hyperlink" Target="https://books-moscow.ru/book_vileeva4.html" TargetMode="External"/><Relationship Id="rId34" Type="http://schemas.openxmlformats.org/officeDocument/2006/relationships/hyperlink" Target="https://books-moscow.ru/book_ebm.html" TargetMode="External"/><Relationship Id="rId50" Type="http://schemas.openxmlformats.org/officeDocument/2006/relationships/hyperlink" Target="https://books-moscow.ru/book_navrotsky.html" TargetMode="External"/><Relationship Id="rId55" Type="http://schemas.openxmlformats.org/officeDocument/2006/relationships/hyperlink" Target="https://books-moscow.ru/book_marketing.html" TargetMode="External"/><Relationship Id="rId76" Type="http://schemas.openxmlformats.org/officeDocument/2006/relationships/hyperlink" Target="https://books-moscow.ru/book_bondareva_razumov.html" TargetMode="External"/><Relationship Id="rId97" Type="http://schemas.openxmlformats.org/officeDocument/2006/relationships/hyperlink" Target="https://books-moscow.ru/book_bodnarchuk.html" TargetMode="External"/><Relationship Id="rId104" Type="http://schemas.openxmlformats.org/officeDocument/2006/relationships/hyperlink" Target="https://books-moscow.ru/book_drozdova.html" TargetMode="External"/><Relationship Id="rId120" Type="http://schemas.openxmlformats.org/officeDocument/2006/relationships/hyperlink" Target="https://books-moscow.ru/book_spivak.html" TargetMode="External"/><Relationship Id="rId125" Type="http://schemas.openxmlformats.org/officeDocument/2006/relationships/hyperlink" Target="https://books-moscow.ru/book_ponomarev.html" TargetMode="External"/><Relationship Id="rId141" Type="http://schemas.openxmlformats.org/officeDocument/2006/relationships/hyperlink" Target="https://books-moscow.ru/book_karimova2.html" TargetMode="External"/><Relationship Id="rId146" Type="http://schemas.openxmlformats.org/officeDocument/2006/relationships/hyperlink" Target="https://books-moscow.ru/book_stenina.html" TargetMode="External"/><Relationship Id="rId167" Type="http://schemas.openxmlformats.org/officeDocument/2006/relationships/hyperlink" Target="https://books-moscow.ru/book_mocharashvili.html" TargetMode="External"/><Relationship Id="rId188" Type="http://schemas.openxmlformats.org/officeDocument/2006/relationships/hyperlink" Target="https://books-moscow.ru/book_gulevskaya.html" TargetMode="External"/><Relationship Id="rId7" Type="http://schemas.openxmlformats.org/officeDocument/2006/relationships/hyperlink" Target="https://books-moscow.ru/creation_promotion_sites.html" TargetMode="External"/><Relationship Id="rId71" Type="http://schemas.openxmlformats.org/officeDocument/2006/relationships/hyperlink" Target="https://books-moscow.ru/book_golikova.html" TargetMode="External"/><Relationship Id="rId92" Type="http://schemas.openxmlformats.org/officeDocument/2006/relationships/hyperlink" Target="https://books-moscow.ru/book_gruzinova.html" TargetMode="External"/><Relationship Id="rId162" Type="http://schemas.openxmlformats.org/officeDocument/2006/relationships/hyperlink" Target="https://books-moscow.ru/book_eitutis.html" TargetMode="External"/><Relationship Id="rId183" Type="http://schemas.openxmlformats.org/officeDocument/2006/relationships/hyperlink" Target="https://books-moscow.ru/book_podobina.html" TargetMode="External"/><Relationship Id="rId213" Type="http://schemas.openxmlformats.org/officeDocument/2006/relationships/hyperlink" Target="https://books-moscow.ru/book_shabat.html" TargetMode="External"/><Relationship Id="rId218" Type="http://schemas.openxmlformats.org/officeDocument/2006/relationships/hyperlink" Target="https://books-moscow.ru/book_kravtchouk.html" TargetMode="External"/><Relationship Id="rId234" Type="http://schemas.openxmlformats.org/officeDocument/2006/relationships/hyperlink" Target="https://books-moscow.ru/book_kagramanov3.html" TargetMode="External"/><Relationship Id="rId239" Type="http://schemas.openxmlformats.org/officeDocument/2006/relationships/hyperlink" Target="https://books-moscow.ru/book_reviakin.html" TargetMode="External"/><Relationship Id="rId2" Type="http://schemas.openxmlformats.org/officeDocument/2006/relationships/hyperlink" Target="https://smart-venture.ru/experts.html" TargetMode="External"/><Relationship Id="rId29" Type="http://schemas.openxmlformats.org/officeDocument/2006/relationships/hyperlink" Target="https://books-moscow.ru/book_troickiy.html" TargetMode="External"/><Relationship Id="rId250" Type="http://schemas.openxmlformats.org/officeDocument/2006/relationships/hyperlink" Target="https://books-moscow.ru/book_baer2.html" TargetMode="External"/><Relationship Id="rId24" Type="http://schemas.openxmlformats.org/officeDocument/2006/relationships/hyperlink" Target="https://books-moscow.ru/book_budgeting_ma.html" TargetMode="External"/><Relationship Id="rId40" Type="http://schemas.openxmlformats.org/officeDocument/2006/relationships/hyperlink" Target="https://books-moscow.ru/book_malyarova.html" TargetMode="External"/><Relationship Id="rId45" Type="http://schemas.openxmlformats.org/officeDocument/2006/relationships/hyperlink" Target="https://books-moscow.ru/book_ma_mir.html" TargetMode="External"/><Relationship Id="rId66" Type="http://schemas.openxmlformats.org/officeDocument/2006/relationships/hyperlink" Target="https://books-moscow.ru/book_gornostaeva3.html" TargetMode="External"/><Relationship Id="rId87" Type="http://schemas.openxmlformats.org/officeDocument/2006/relationships/hyperlink" Target="https://books-moscow.ru/book_ramashamid.html" TargetMode="External"/><Relationship Id="rId110" Type="http://schemas.openxmlformats.org/officeDocument/2006/relationships/hyperlink" Target="https://books-moscow.ru/book_bogacheva.html" TargetMode="External"/><Relationship Id="rId115" Type="http://schemas.openxmlformats.org/officeDocument/2006/relationships/hyperlink" Target="https://books-moscow.ru/book_fevralskiy.html" TargetMode="External"/><Relationship Id="rId131" Type="http://schemas.openxmlformats.org/officeDocument/2006/relationships/hyperlink" Target="https://books-moscow.ru/book_kabanin.html" TargetMode="External"/><Relationship Id="rId136" Type="http://schemas.openxmlformats.org/officeDocument/2006/relationships/hyperlink" Target="https://books-moscow.ru/book_vileeva5.html" TargetMode="External"/><Relationship Id="rId157" Type="http://schemas.openxmlformats.org/officeDocument/2006/relationships/hyperlink" Target="https://books-moscow.ru/book_petrovich2.html" TargetMode="External"/><Relationship Id="rId178" Type="http://schemas.openxmlformats.org/officeDocument/2006/relationships/hyperlink" Target="https://books-moscow.ru/book_zherebtsov2.html" TargetMode="External"/><Relationship Id="rId61" Type="http://schemas.openxmlformats.org/officeDocument/2006/relationships/hyperlink" Target="https://books-moscow.ru/deleon2.html" TargetMode="External"/><Relationship Id="rId82" Type="http://schemas.openxmlformats.org/officeDocument/2006/relationships/hyperlink" Target="https://books-moscow.ru/book_yakubov.html" TargetMode="External"/><Relationship Id="rId152" Type="http://schemas.openxmlformats.org/officeDocument/2006/relationships/hyperlink" Target="https://books-moscow.ru/book_bordan3.html" TargetMode="External"/><Relationship Id="rId173" Type="http://schemas.openxmlformats.org/officeDocument/2006/relationships/hyperlink" Target="https://books-moscow.ru/book_skazin.html" TargetMode="External"/><Relationship Id="rId194" Type="http://schemas.openxmlformats.org/officeDocument/2006/relationships/hyperlink" Target="https://books-moscow.ru/book_alvaro.html" TargetMode="External"/><Relationship Id="rId199" Type="http://schemas.openxmlformats.org/officeDocument/2006/relationships/hyperlink" Target="https://books-moscow.ru/book_kogteva.html" TargetMode="External"/><Relationship Id="rId203" Type="http://schemas.openxmlformats.org/officeDocument/2006/relationships/hyperlink" Target="https://books-moscow.ru/book_ponomarev3.html" TargetMode="External"/><Relationship Id="rId208" Type="http://schemas.openxmlformats.org/officeDocument/2006/relationships/hyperlink" Target="https://books-moscow.ru/deleon3.html" TargetMode="External"/><Relationship Id="rId229" Type="http://schemas.openxmlformats.org/officeDocument/2006/relationships/hyperlink" Target="https://books-moscow.ru/book_kotchik.html" TargetMode="External"/><Relationship Id="rId19" Type="http://schemas.openxmlformats.org/officeDocument/2006/relationships/hyperlink" Target="https://books-moscow.ru/book_budgeting8.html" TargetMode="External"/><Relationship Id="rId224" Type="http://schemas.openxmlformats.org/officeDocument/2006/relationships/hyperlink" Target="https://books-moscow.ru/book_samarin3.html" TargetMode="External"/><Relationship Id="rId240" Type="http://schemas.openxmlformats.org/officeDocument/2006/relationships/hyperlink" Target="https://books-moscow.ru/book_dedushka.html" TargetMode="External"/><Relationship Id="rId245" Type="http://schemas.openxmlformats.org/officeDocument/2006/relationships/hyperlink" Target="https://books-moscow.ru/book_samarin8.html" TargetMode="External"/><Relationship Id="rId14" Type="http://schemas.openxmlformats.org/officeDocument/2006/relationships/hyperlink" Target="https://books-moscow.ru/book_budgeting3.html" TargetMode="External"/><Relationship Id="rId30" Type="http://schemas.openxmlformats.org/officeDocument/2006/relationships/hyperlink" Target="https://books-moscow.ru/book_savinsky.html" TargetMode="External"/><Relationship Id="rId35" Type="http://schemas.openxmlformats.org/officeDocument/2006/relationships/hyperlink" Target="https://books-moscow.ru/moscow.html" TargetMode="External"/><Relationship Id="rId56" Type="http://schemas.openxmlformats.org/officeDocument/2006/relationships/hyperlink" Target="https://books-moscow.ru/book_personnel.html" TargetMode="External"/><Relationship Id="rId77" Type="http://schemas.openxmlformats.org/officeDocument/2006/relationships/hyperlink" Target="https://books-moscow.ru/book_legasova.html" TargetMode="External"/><Relationship Id="rId100" Type="http://schemas.openxmlformats.org/officeDocument/2006/relationships/hyperlink" Target="https://books-moscow.ru/book_fotinya.html" TargetMode="External"/><Relationship Id="rId105" Type="http://schemas.openxmlformats.org/officeDocument/2006/relationships/hyperlink" Target="https://books-moscow.ru/book_shvedova.html" TargetMode="External"/><Relationship Id="rId126" Type="http://schemas.openxmlformats.org/officeDocument/2006/relationships/hyperlink" Target="https://books-moscow.ru/book_nagovicin.html" TargetMode="External"/><Relationship Id="rId147" Type="http://schemas.openxmlformats.org/officeDocument/2006/relationships/hyperlink" Target="https://books-moscow.ru/book_dmitriev.html" TargetMode="External"/><Relationship Id="rId168" Type="http://schemas.openxmlformats.org/officeDocument/2006/relationships/hyperlink" Target="https://books-moscow.ru/book_fakhrieva.html" TargetMode="External"/><Relationship Id="rId8" Type="http://schemas.openxmlformats.org/officeDocument/2006/relationships/hyperlink" Target="https://books-moscow.ru/book_strategy.html" TargetMode="External"/><Relationship Id="rId51" Type="http://schemas.openxmlformats.org/officeDocument/2006/relationships/hyperlink" Target="https://books-moscow.ru/book_navrotsky2.html" TargetMode="External"/><Relationship Id="rId72" Type="http://schemas.openxmlformats.org/officeDocument/2006/relationships/hyperlink" Target="https://books-moscow.ru/book_amironova.html" TargetMode="External"/><Relationship Id="rId93" Type="http://schemas.openxmlformats.org/officeDocument/2006/relationships/hyperlink" Target="https://books-moscow.ru/book_felixov.html" TargetMode="External"/><Relationship Id="rId98" Type="http://schemas.openxmlformats.org/officeDocument/2006/relationships/hyperlink" Target="https://books-moscow.ru/book_veranda_c.html" TargetMode="External"/><Relationship Id="rId121" Type="http://schemas.openxmlformats.org/officeDocument/2006/relationships/hyperlink" Target="https://books-moscow.ru/book_kultyapov.html" TargetMode="External"/><Relationship Id="rId142" Type="http://schemas.openxmlformats.org/officeDocument/2006/relationships/hyperlink" Target="https://books-moscow.ru/book_skurihin.html" TargetMode="External"/><Relationship Id="rId163" Type="http://schemas.openxmlformats.org/officeDocument/2006/relationships/hyperlink" Target="https://books-moscow.ru/book_segida.html" TargetMode="External"/><Relationship Id="rId184" Type="http://schemas.openxmlformats.org/officeDocument/2006/relationships/hyperlink" Target="https://books-moscow.ru/book_rahmanova.html" TargetMode="External"/><Relationship Id="rId189" Type="http://schemas.openxmlformats.org/officeDocument/2006/relationships/hyperlink" Target="https://books-moscow.ru/book_roshe1.html" TargetMode="External"/><Relationship Id="rId219" Type="http://schemas.openxmlformats.org/officeDocument/2006/relationships/hyperlink" Target="https://books-moscow.ru/book_kogteva5.html" TargetMode="External"/><Relationship Id="rId3" Type="http://schemas.openxmlformats.org/officeDocument/2006/relationships/hyperlink" Target="https://books-moscow.ru/book_owner_control.html" TargetMode="External"/><Relationship Id="rId214" Type="http://schemas.openxmlformats.org/officeDocument/2006/relationships/hyperlink" Target="https://books-moscow.ru/book_chetyrin.html" TargetMode="External"/><Relationship Id="rId230" Type="http://schemas.openxmlformats.org/officeDocument/2006/relationships/hyperlink" Target="https://books-moscow.ru/book_kagramanov2.html" TargetMode="External"/><Relationship Id="rId235" Type="http://schemas.openxmlformats.org/officeDocument/2006/relationships/hyperlink" Target="https://books-moscow.ru/book_bushuev.html" TargetMode="External"/><Relationship Id="rId251" Type="http://schemas.openxmlformats.org/officeDocument/2006/relationships/hyperlink" Target="https://books-moscow.ru/book_blankar2.html" TargetMode="External"/><Relationship Id="rId25" Type="http://schemas.openxmlformats.org/officeDocument/2006/relationships/hyperlink" Target="https://books-moscow.ru/book_fuflygin.html" TargetMode="External"/><Relationship Id="rId46" Type="http://schemas.openxmlformats.org/officeDocument/2006/relationships/hyperlink" Target="https://books-moscow.ru/book_lyskov.html" TargetMode="External"/><Relationship Id="rId67" Type="http://schemas.openxmlformats.org/officeDocument/2006/relationships/hyperlink" Target="https://books-moscow.ru/book_gornostaeva4.html" TargetMode="External"/><Relationship Id="rId116" Type="http://schemas.openxmlformats.org/officeDocument/2006/relationships/hyperlink" Target="https://books-moscow.ru/book_evplanov.html" TargetMode="External"/><Relationship Id="rId137" Type="http://schemas.openxmlformats.org/officeDocument/2006/relationships/hyperlink" Target="https://books-moscow.ru/book_milenkaya.html" TargetMode="External"/><Relationship Id="rId158" Type="http://schemas.openxmlformats.org/officeDocument/2006/relationships/hyperlink" Target="https://books-moscow.ru/book_bordan4.html" TargetMode="External"/><Relationship Id="rId20" Type="http://schemas.openxmlformats.org/officeDocument/2006/relationships/hyperlink" Target="https://books-moscow.ru/book_zorina.html" TargetMode="External"/><Relationship Id="rId41" Type="http://schemas.openxmlformats.org/officeDocument/2006/relationships/hyperlink" Target="https://books-moscow.ru/book_alekseev.html" TargetMode="External"/><Relationship Id="rId62" Type="http://schemas.openxmlformats.org/officeDocument/2006/relationships/hyperlink" Target="https://books-moscow.ru/book_gornostaeva2.html" TargetMode="External"/><Relationship Id="rId83" Type="http://schemas.openxmlformats.org/officeDocument/2006/relationships/hyperlink" Target="https://books-moscow.ru/book_luzin.html" TargetMode="External"/><Relationship Id="rId88" Type="http://schemas.openxmlformats.org/officeDocument/2006/relationships/hyperlink" Target="https://books-moscow.ru/book_bondareva_razumov2.html" TargetMode="External"/><Relationship Id="rId111" Type="http://schemas.openxmlformats.org/officeDocument/2006/relationships/hyperlink" Target="https://books-moscow.ru/book_shvedova2.html" TargetMode="External"/><Relationship Id="rId132" Type="http://schemas.openxmlformats.org/officeDocument/2006/relationships/hyperlink" Target="https://books-moscow.ru/book_pirozhkova.html" TargetMode="External"/><Relationship Id="rId153" Type="http://schemas.openxmlformats.org/officeDocument/2006/relationships/hyperlink" Target="https://books-moscow.ru/book_evplanov2.html" TargetMode="External"/><Relationship Id="rId174" Type="http://schemas.openxmlformats.org/officeDocument/2006/relationships/hyperlink" Target="https://books-moscow.ru/book_zavershinskiy.html" TargetMode="External"/><Relationship Id="rId179" Type="http://schemas.openxmlformats.org/officeDocument/2006/relationships/hyperlink" Target="https://books-moscow.ru/book_zavershinskiy3.html" TargetMode="External"/><Relationship Id="rId195" Type="http://schemas.openxmlformats.org/officeDocument/2006/relationships/hyperlink" Target="https://books-moscow.ru/book_samoylik.html" TargetMode="External"/><Relationship Id="rId209" Type="http://schemas.openxmlformats.org/officeDocument/2006/relationships/hyperlink" Target="https://books-moscow.ru/book_fomenko.html" TargetMode="External"/><Relationship Id="rId190" Type="http://schemas.openxmlformats.org/officeDocument/2006/relationships/hyperlink" Target="https://books-moscow.ru/book_savinova2.html" TargetMode="External"/><Relationship Id="rId204" Type="http://schemas.openxmlformats.org/officeDocument/2006/relationships/hyperlink" Target="https://books-moscow.ru/book_stadornova2.html" TargetMode="External"/><Relationship Id="rId220" Type="http://schemas.openxmlformats.org/officeDocument/2006/relationships/hyperlink" Target="https://books-moscow.ru/book_mmironova.html" TargetMode="External"/><Relationship Id="rId225" Type="http://schemas.openxmlformats.org/officeDocument/2006/relationships/hyperlink" Target="https://books-moscow.ru/book_samarin4.html" TargetMode="External"/><Relationship Id="rId241" Type="http://schemas.openxmlformats.org/officeDocument/2006/relationships/hyperlink" Target="https://books-moscow.ru/book_luowanqi.html" TargetMode="External"/><Relationship Id="rId246" Type="http://schemas.openxmlformats.org/officeDocument/2006/relationships/hyperlink" Target="https://books-moscow.ru/book_solomonov.html" TargetMode="External"/><Relationship Id="rId15" Type="http://schemas.openxmlformats.org/officeDocument/2006/relationships/hyperlink" Target="https://books-moscow.ru/book_budgeting4.html" TargetMode="External"/><Relationship Id="rId36" Type="http://schemas.openxmlformats.org/officeDocument/2006/relationships/hyperlink" Target="https://books-moscow.ru/book_fuflygin2.html" TargetMode="External"/><Relationship Id="rId57" Type="http://schemas.openxmlformats.org/officeDocument/2006/relationships/hyperlink" Target="https://books-moscow.ru/book_econ_fin.html" TargetMode="External"/><Relationship Id="rId106" Type="http://schemas.openxmlformats.org/officeDocument/2006/relationships/hyperlink" Target="https://books-moscow.ru/book_volodina.html" TargetMode="External"/><Relationship Id="rId127" Type="http://schemas.openxmlformats.org/officeDocument/2006/relationships/hyperlink" Target="https://books-moscow.ru/book_solovev.html" TargetMode="External"/><Relationship Id="rId10" Type="http://schemas.openxmlformats.org/officeDocument/2006/relationships/hyperlink" Target="https://books-moscow.ru/book_integral.html" TargetMode="External"/><Relationship Id="rId31" Type="http://schemas.openxmlformats.org/officeDocument/2006/relationships/hyperlink" Target="https://books-moscow.ru/book_shu.html" TargetMode="External"/><Relationship Id="rId52" Type="http://schemas.openxmlformats.org/officeDocument/2006/relationships/hyperlink" Target="https://books-moscow.ru/book_savinsky2.html" TargetMode="External"/><Relationship Id="rId73" Type="http://schemas.openxmlformats.org/officeDocument/2006/relationships/hyperlink" Target="https://books-moscow.ru/book_kuvshinov.html" TargetMode="External"/><Relationship Id="rId78" Type="http://schemas.openxmlformats.org/officeDocument/2006/relationships/hyperlink" Target="https://books-moscow.ru/book_sidelnikov.html" TargetMode="External"/><Relationship Id="rId94" Type="http://schemas.openxmlformats.org/officeDocument/2006/relationships/hyperlink" Target="https://books-moscow.ru/book_gzhelskaya.html" TargetMode="External"/><Relationship Id="rId99" Type="http://schemas.openxmlformats.org/officeDocument/2006/relationships/hyperlink" Target="https://books-moscow.ru/book_vileeva.html" TargetMode="External"/><Relationship Id="rId101" Type="http://schemas.openxmlformats.org/officeDocument/2006/relationships/hyperlink" Target="https://books-moscow.ru/book_karimova.html" TargetMode="External"/><Relationship Id="rId122" Type="http://schemas.openxmlformats.org/officeDocument/2006/relationships/hyperlink" Target="https://books-moscow.ru/book_cherkasova.html" TargetMode="External"/><Relationship Id="rId143" Type="http://schemas.openxmlformats.org/officeDocument/2006/relationships/hyperlink" Target="https://books-moscow.ru/book_krasivitchev.html" TargetMode="External"/><Relationship Id="rId148" Type="http://schemas.openxmlformats.org/officeDocument/2006/relationships/hyperlink" Target="https://books-moscow.ru/book_kosheleva.html" TargetMode="External"/><Relationship Id="rId164" Type="http://schemas.openxmlformats.org/officeDocument/2006/relationships/hyperlink" Target="https://books-moscow.ru/book_knyshenko.html" TargetMode="External"/><Relationship Id="rId169" Type="http://schemas.openxmlformats.org/officeDocument/2006/relationships/hyperlink" Target="https://books-moscow.ru/book_krasnova.html" TargetMode="External"/><Relationship Id="rId185" Type="http://schemas.openxmlformats.org/officeDocument/2006/relationships/hyperlink" Target="https://books-moscow.ru/book_rahmanova2.html" TargetMode="External"/><Relationship Id="rId4" Type="http://schemas.openxmlformats.org/officeDocument/2006/relationships/hyperlink" Target="https://books-moscow.ru/book_crisis.html" TargetMode="External"/><Relationship Id="rId9" Type="http://schemas.openxmlformats.org/officeDocument/2006/relationships/hyperlink" Target="https://books-moscow.ru/book_ma.html" TargetMode="External"/><Relationship Id="rId180" Type="http://schemas.openxmlformats.org/officeDocument/2006/relationships/hyperlink" Target="https://books-moscow.ru/zavershinskiy4.html" TargetMode="External"/><Relationship Id="rId210" Type="http://schemas.openxmlformats.org/officeDocument/2006/relationships/hyperlink" Target="https://books-moscow.ru/book_kuznecova.html" TargetMode="External"/><Relationship Id="rId215" Type="http://schemas.openxmlformats.org/officeDocument/2006/relationships/hyperlink" Target="https://books-moscow.ru/book_elagin.html" TargetMode="External"/><Relationship Id="rId236" Type="http://schemas.openxmlformats.org/officeDocument/2006/relationships/hyperlink" Target="https://books-moscow.ru/book_lera_ko.html" TargetMode="External"/><Relationship Id="rId26" Type="http://schemas.openxmlformats.org/officeDocument/2006/relationships/hyperlink" Target="https://books-moscow.ru/best_repair.html" TargetMode="External"/><Relationship Id="rId231" Type="http://schemas.openxmlformats.org/officeDocument/2006/relationships/hyperlink" Target="https://books-moscow.ru/book_martynov.html" TargetMode="External"/><Relationship Id="rId252" Type="http://schemas.openxmlformats.org/officeDocument/2006/relationships/hyperlink" Target="https://books-moscow.ru/book_samarin9.html" TargetMode="External"/><Relationship Id="rId47" Type="http://schemas.openxmlformats.org/officeDocument/2006/relationships/hyperlink" Target="https://books-moscow.ru/book_lyskov2.html" TargetMode="External"/><Relationship Id="rId68" Type="http://schemas.openxmlformats.org/officeDocument/2006/relationships/hyperlink" Target="https://books-moscow.ru/book_lyskov3.html" TargetMode="External"/><Relationship Id="rId89" Type="http://schemas.openxmlformats.org/officeDocument/2006/relationships/hyperlink" Target="https://books-moscow.ru/book_grachov4.html" TargetMode="External"/><Relationship Id="rId112" Type="http://schemas.openxmlformats.org/officeDocument/2006/relationships/hyperlink" Target="https://books-moscow.ru/book_lange.html" TargetMode="External"/><Relationship Id="rId133" Type="http://schemas.openxmlformats.org/officeDocument/2006/relationships/hyperlink" Target="https://books-moscow.ru/book_kolabuhin2.html" TargetMode="External"/><Relationship Id="rId154" Type="http://schemas.openxmlformats.org/officeDocument/2006/relationships/hyperlink" Target="https://books-moscow.ru/book_shtepa.html" TargetMode="External"/><Relationship Id="rId175" Type="http://schemas.openxmlformats.org/officeDocument/2006/relationships/hyperlink" Target="https://books-moscow.ru/book_evplanov3.html" TargetMode="External"/><Relationship Id="rId196" Type="http://schemas.openxmlformats.org/officeDocument/2006/relationships/hyperlink" Target="https://books-moscow.ru/book_tori-vels.html" TargetMode="External"/><Relationship Id="rId200" Type="http://schemas.openxmlformats.org/officeDocument/2006/relationships/hyperlink" Target="https://books-moscow.ru/book_nazarova.html" TargetMode="External"/><Relationship Id="rId16" Type="http://schemas.openxmlformats.org/officeDocument/2006/relationships/hyperlink" Target="https://books-moscow.ru/book_budgeting5.html" TargetMode="External"/><Relationship Id="rId221" Type="http://schemas.openxmlformats.org/officeDocument/2006/relationships/hyperlink" Target="https://books-moscow.ru/book_bikbaeva.html" TargetMode="External"/><Relationship Id="rId242" Type="http://schemas.openxmlformats.org/officeDocument/2006/relationships/hyperlink" Target="https://books-moscow.ru/book_kagramanov4.html" TargetMode="External"/><Relationship Id="rId37" Type="http://schemas.openxmlformats.org/officeDocument/2006/relationships/hyperlink" Target="https://books-moscow.ru/book_yalcin.html" TargetMode="External"/><Relationship Id="rId58" Type="http://schemas.openxmlformats.org/officeDocument/2006/relationships/hyperlink" Target="https://books-moscow.ru/book_bplan.html" TargetMode="External"/><Relationship Id="rId79" Type="http://schemas.openxmlformats.org/officeDocument/2006/relationships/hyperlink" Target="https://books-moscow.ru/book_volodichev.html" TargetMode="External"/><Relationship Id="rId102" Type="http://schemas.openxmlformats.org/officeDocument/2006/relationships/hyperlink" Target="https://books-moscow.ru/book_kukushka.html" TargetMode="External"/><Relationship Id="rId123" Type="http://schemas.openxmlformats.org/officeDocument/2006/relationships/hyperlink" Target="https://books-moscow.ru/book_kichapov.html" TargetMode="External"/><Relationship Id="rId144" Type="http://schemas.openxmlformats.org/officeDocument/2006/relationships/hyperlink" Target="https://books-moscow.ru/book_zherebtsov.html" TargetMode="External"/><Relationship Id="rId90" Type="http://schemas.openxmlformats.org/officeDocument/2006/relationships/hyperlink" Target="https://books-moscow.ru/book_grachov3.html" TargetMode="External"/><Relationship Id="rId165" Type="http://schemas.openxmlformats.org/officeDocument/2006/relationships/hyperlink" Target="https://books-moscow.ru/book_samohina.html" TargetMode="External"/><Relationship Id="rId186" Type="http://schemas.openxmlformats.org/officeDocument/2006/relationships/hyperlink" Target="https://books-moscow.ru/book_rahmanova3.html" TargetMode="External"/><Relationship Id="rId211" Type="http://schemas.openxmlformats.org/officeDocument/2006/relationships/hyperlink" Target="https://books-moscow.ru/book_fomenko2.html" TargetMode="External"/><Relationship Id="rId232" Type="http://schemas.openxmlformats.org/officeDocument/2006/relationships/hyperlink" Target="https://books-moscow.ru/book_savin.html" TargetMode="External"/><Relationship Id="rId253" Type="http://schemas.openxmlformats.org/officeDocument/2006/relationships/hyperlink" Target="https://books-moscow.ru/book_gavrilov.html" TargetMode="External"/><Relationship Id="rId27" Type="http://schemas.openxmlformats.org/officeDocument/2006/relationships/hyperlink" Target="https://books-moscow.ru/men-fools.html" TargetMode="External"/><Relationship Id="rId48" Type="http://schemas.openxmlformats.org/officeDocument/2006/relationships/hyperlink" Target="https://books-moscow.ru/book_franchise.html" TargetMode="External"/><Relationship Id="rId69" Type="http://schemas.openxmlformats.org/officeDocument/2006/relationships/hyperlink" Target="https://books-moscow.ru/book_grachov2.html" TargetMode="External"/><Relationship Id="rId113" Type="http://schemas.openxmlformats.org/officeDocument/2006/relationships/hyperlink" Target="https://books-moscow.ru/book_lange2.html" TargetMode="External"/><Relationship Id="rId134" Type="http://schemas.openxmlformats.org/officeDocument/2006/relationships/hyperlink" Target="https://books-moscow.ru/book_platov.html" TargetMode="External"/><Relationship Id="rId80" Type="http://schemas.openxmlformats.org/officeDocument/2006/relationships/hyperlink" Target="https://books-moscow.ru/book_savinsky3.html" TargetMode="External"/><Relationship Id="rId155" Type="http://schemas.openxmlformats.org/officeDocument/2006/relationships/hyperlink" Target="https://books-moscow.ru/book_gornostaeva.html" TargetMode="External"/><Relationship Id="rId176" Type="http://schemas.openxmlformats.org/officeDocument/2006/relationships/hyperlink" Target="https://books-moscow.ru/book_zavershinskiy2.html" TargetMode="External"/><Relationship Id="rId197" Type="http://schemas.openxmlformats.org/officeDocument/2006/relationships/hyperlink" Target="https://books-moscow.ru/book_nikitina.html" TargetMode="External"/><Relationship Id="rId201" Type="http://schemas.openxmlformats.org/officeDocument/2006/relationships/hyperlink" Target="https://books-moscow.ru/book_kolabuhin.html" TargetMode="External"/><Relationship Id="rId222" Type="http://schemas.openxmlformats.org/officeDocument/2006/relationships/hyperlink" Target="https://books-moscow.ru/book_samarin.html" TargetMode="External"/><Relationship Id="rId243" Type="http://schemas.openxmlformats.org/officeDocument/2006/relationships/hyperlink" Target="https://books-moscow.ru/book_lyskov4.html" TargetMode="External"/><Relationship Id="rId17" Type="http://schemas.openxmlformats.org/officeDocument/2006/relationships/hyperlink" Target="https://books-moscow.ru/book_budgeting6.html" TargetMode="External"/><Relationship Id="rId38" Type="http://schemas.openxmlformats.org/officeDocument/2006/relationships/hyperlink" Target="https://books-moscow.ru/book_vostrikov.html" TargetMode="External"/><Relationship Id="rId59" Type="http://schemas.openxmlformats.org/officeDocument/2006/relationships/hyperlink" Target="https://books-moscow.ru/book_shvydkov.html" TargetMode="External"/><Relationship Id="rId103" Type="http://schemas.openxmlformats.org/officeDocument/2006/relationships/hyperlink" Target="https://books-moscow.ru/book_kiriluk.html" TargetMode="External"/><Relationship Id="rId124" Type="http://schemas.openxmlformats.org/officeDocument/2006/relationships/hyperlink" Target="https://books-moscow.ru/book_metlick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B478-BED6-46DE-8951-AE3CAE1C901B}">
  <sheetPr codeName="Лист1"/>
  <dimension ref="A1:C14"/>
  <sheetViews>
    <sheetView workbookViewId="0"/>
  </sheetViews>
  <sheetFormatPr defaultRowHeight="13.2" x14ac:dyDescent="0.25"/>
  <cols>
    <col min="1" max="1" width="30.88671875" style="1" customWidth="1"/>
    <col min="2" max="253" width="8.88671875" style="1"/>
    <col min="254" max="254" width="30.88671875" style="1" customWidth="1"/>
    <col min="255" max="255" width="17.33203125" style="1" customWidth="1"/>
    <col min="256" max="256" width="16" style="1" customWidth="1"/>
    <col min="257" max="257" width="18" style="1" customWidth="1"/>
    <col min="258" max="509" width="8.88671875" style="1"/>
    <col min="510" max="510" width="30.88671875" style="1" customWidth="1"/>
    <col min="511" max="511" width="17.33203125" style="1" customWidth="1"/>
    <col min="512" max="512" width="16" style="1" customWidth="1"/>
    <col min="513" max="513" width="18" style="1" customWidth="1"/>
    <col min="514" max="765" width="8.88671875" style="1"/>
    <col min="766" max="766" width="30.88671875" style="1" customWidth="1"/>
    <col min="767" max="767" width="17.33203125" style="1" customWidth="1"/>
    <col min="768" max="768" width="16" style="1" customWidth="1"/>
    <col min="769" max="769" width="18" style="1" customWidth="1"/>
    <col min="770" max="1021" width="8.88671875" style="1"/>
    <col min="1022" max="1022" width="30.88671875" style="1" customWidth="1"/>
    <col min="1023" max="1023" width="17.33203125" style="1" customWidth="1"/>
    <col min="1024" max="1024" width="16" style="1" customWidth="1"/>
    <col min="1025" max="1025" width="18" style="1" customWidth="1"/>
    <col min="1026" max="1277" width="8.88671875" style="1"/>
    <col min="1278" max="1278" width="30.88671875" style="1" customWidth="1"/>
    <col min="1279" max="1279" width="17.33203125" style="1" customWidth="1"/>
    <col min="1280" max="1280" width="16" style="1" customWidth="1"/>
    <col min="1281" max="1281" width="18" style="1" customWidth="1"/>
    <col min="1282" max="1533" width="8.88671875" style="1"/>
    <col min="1534" max="1534" width="30.88671875" style="1" customWidth="1"/>
    <col min="1535" max="1535" width="17.33203125" style="1" customWidth="1"/>
    <col min="1536" max="1536" width="16" style="1" customWidth="1"/>
    <col min="1537" max="1537" width="18" style="1" customWidth="1"/>
    <col min="1538" max="1789" width="8.88671875" style="1"/>
    <col min="1790" max="1790" width="30.88671875" style="1" customWidth="1"/>
    <col min="1791" max="1791" width="17.33203125" style="1" customWidth="1"/>
    <col min="1792" max="1792" width="16" style="1" customWidth="1"/>
    <col min="1793" max="1793" width="18" style="1" customWidth="1"/>
    <col min="1794" max="2045" width="8.88671875" style="1"/>
    <col min="2046" max="2046" width="30.88671875" style="1" customWidth="1"/>
    <col min="2047" max="2047" width="17.33203125" style="1" customWidth="1"/>
    <col min="2048" max="2048" width="16" style="1" customWidth="1"/>
    <col min="2049" max="2049" width="18" style="1" customWidth="1"/>
    <col min="2050" max="2301" width="8.88671875" style="1"/>
    <col min="2302" max="2302" width="30.88671875" style="1" customWidth="1"/>
    <col min="2303" max="2303" width="17.33203125" style="1" customWidth="1"/>
    <col min="2304" max="2304" width="16" style="1" customWidth="1"/>
    <col min="2305" max="2305" width="18" style="1" customWidth="1"/>
    <col min="2306" max="2557" width="8.88671875" style="1"/>
    <col min="2558" max="2558" width="30.88671875" style="1" customWidth="1"/>
    <col min="2559" max="2559" width="17.33203125" style="1" customWidth="1"/>
    <col min="2560" max="2560" width="16" style="1" customWidth="1"/>
    <col min="2561" max="2561" width="18" style="1" customWidth="1"/>
    <col min="2562" max="2813" width="8.88671875" style="1"/>
    <col min="2814" max="2814" width="30.88671875" style="1" customWidth="1"/>
    <col min="2815" max="2815" width="17.33203125" style="1" customWidth="1"/>
    <col min="2816" max="2816" width="16" style="1" customWidth="1"/>
    <col min="2817" max="2817" width="18" style="1" customWidth="1"/>
    <col min="2818" max="3069" width="8.88671875" style="1"/>
    <col min="3070" max="3070" width="30.88671875" style="1" customWidth="1"/>
    <col min="3071" max="3071" width="17.33203125" style="1" customWidth="1"/>
    <col min="3072" max="3072" width="16" style="1" customWidth="1"/>
    <col min="3073" max="3073" width="18" style="1" customWidth="1"/>
    <col min="3074" max="3325" width="8.88671875" style="1"/>
    <col min="3326" max="3326" width="30.88671875" style="1" customWidth="1"/>
    <col min="3327" max="3327" width="17.33203125" style="1" customWidth="1"/>
    <col min="3328" max="3328" width="16" style="1" customWidth="1"/>
    <col min="3329" max="3329" width="18" style="1" customWidth="1"/>
    <col min="3330" max="3581" width="8.88671875" style="1"/>
    <col min="3582" max="3582" width="30.88671875" style="1" customWidth="1"/>
    <col min="3583" max="3583" width="17.33203125" style="1" customWidth="1"/>
    <col min="3584" max="3584" width="16" style="1" customWidth="1"/>
    <col min="3585" max="3585" width="18" style="1" customWidth="1"/>
    <col min="3586" max="3837" width="8.88671875" style="1"/>
    <col min="3838" max="3838" width="30.88671875" style="1" customWidth="1"/>
    <col min="3839" max="3839" width="17.33203125" style="1" customWidth="1"/>
    <col min="3840" max="3840" width="16" style="1" customWidth="1"/>
    <col min="3841" max="3841" width="18" style="1" customWidth="1"/>
    <col min="3842" max="4093" width="8.88671875" style="1"/>
    <col min="4094" max="4094" width="30.88671875" style="1" customWidth="1"/>
    <col min="4095" max="4095" width="17.33203125" style="1" customWidth="1"/>
    <col min="4096" max="4096" width="16" style="1" customWidth="1"/>
    <col min="4097" max="4097" width="18" style="1" customWidth="1"/>
    <col min="4098" max="4349" width="8.88671875" style="1"/>
    <col min="4350" max="4350" width="30.88671875" style="1" customWidth="1"/>
    <col min="4351" max="4351" width="17.33203125" style="1" customWidth="1"/>
    <col min="4352" max="4352" width="16" style="1" customWidth="1"/>
    <col min="4353" max="4353" width="18" style="1" customWidth="1"/>
    <col min="4354" max="4605" width="8.88671875" style="1"/>
    <col min="4606" max="4606" width="30.88671875" style="1" customWidth="1"/>
    <col min="4607" max="4607" width="17.33203125" style="1" customWidth="1"/>
    <col min="4608" max="4608" width="16" style="1" customWidth="1"/>
    <col min="4609" max="4609" width="18" style="1" customWidth="1"/>
    <col min="4610" max="4861" width="8.88671875" style="1"/>
    <col min="4862" max="4862" width="30.88671875" style="1" customWidth="1"/>
    <col min="4863" max="4863" width="17.33203125" style="1" customWidth="1"/>
    <col min="4864" max="4864" width="16" style="1" customWidth="1"/>
    <col min="4865" max="4865" width="18" style="1" customWidth="1"/>
    <col min="4866" max="5117" width="8.88671875" style="1"/>
    <col min="5118" max="5118" width="30.88671875" style="1" customWidth="1"/>
    <col min="5119" max="5119" width="17.33203125" style="1" customWidth="1"/>
    <col min="5120" max="5120" width="16" style="1" customWidth="1"/>
    <col min="5121" max="5121" width="18" style="1" customWidth="1"/>
    <col min="5122" max="5373" width="8.88671875" style="1"/>
    <col min="5374" max="5374" width="30.88671875" style="1" customWidth="1"/>
    <col min="5375" max="5375" width="17.33203125" style="1" customWidth="1"/>
    <col min="5376" max="5376" width="16" style="1" customWidth="1"/>
    <col min="5377" max="5377" width="18" style="1" customWidth="1"/>
    <col min="5378" max="5629" width="8.88671875" style="1"/>
    <col min="5630" max="5630" width="30.88671875" style="1" customWidth="1"/>
    <col min="5631" max="5631" width="17.33203125" style="1" customWidth="1"/>
    <col min="5632" max="5632" width="16" style="1" customWidth="1"/>
    <col min="5633" max="5633" width="18" style="1" customWidth="1"/>
    <col min="5634" max="5885" width="8.88671875" style="1"/>
    <col min="5886" max="5886" width="30.88671875" style="1" customWidth="1"/>
    <col min="5887" max="5887" width="17.33203125" style="1" customWidth="1"/>
    <col min="5888" max="5888" width="16" style="1" customWidth="1"/>
    <col min="5889" max="5889" width="18" style="1" customWidth="1"/>
    <col min="5890" max="6141" width="8.88671875" style="1"/>
    <col min="6142" max="6142" width="30.88671875" style="1" customWidth="1"/>
    <col min="6143" max="6143" width="17.33203125" style="1" customWidth="1"/>
    <col min="6144" max="6144" width="16" style="1" customWidth="1"/>
    <col min="6145" max="6145" width="18" style="1" customWidth="1"/>
    <col min="6146" max="6397" width="8.88671875" style="1"/>
    <col min="6398" max="6398" width="30.88671875" style="1" customWidth="1"/>
    <col min="6399" max="6399" width="17.33203125" style="1" customWidth="1"/>
    <col min="6400" max="6400" width="16" style="1" customWidth="1"/>
    <col min="6401" max="6401" width="18" style="1" customWidth="1"/>
    <col min="6402" max="6653" width="8.88671875" style="1"/>
    <col min="6654" max="6654" width="30.88671875" style="1" customWidth="1"/>
    <col min="6655" max="6655" width="17.33203125" style="1" customWidth="1"/>
    <col min="6656" max="6656" width="16" style="1" customWidth="1"/>
    <col min="6657" max="6657" width="18" style="1" customWidth="1"/>
    <col min="6658" max="6909" width="8.88671875" style="1"/>
    <col min="6910" max="6910" width="30.88671875" style="1" customWidth="1"/>
    <col min="6911" max="6911" width="17.33203125" style="1" customWidth="1"/>
    <col min="6912" max="6912" width="16" style="1" customWidth="1"/>
    <col min="6913" max="6913" width="18" style="1" customWidth="1"/>
    <col min="6914" max="7165" width="8.88671875" style="1"/>
    <col min="7166" max="7166" width="30.88671875" style="1" customWidth="1"/>
    <col min="7167" max="7167" width="17.33203125" style="1" customWidth="1"/>
    <col min="7168" max="7168" width="16" style="1" customWidth="1"/>
    <col min="7169" max="7169" width="18" style="1" customWidth="1"/>
    <col min="7170" max="7421" width="8.88671875" style="1"/>
    <col min="7422" max="7422" width="30.88671875" style="1" customWidth="1"/>
    <col min="7423" max="7423" width="17.33203125" style="1" customWidth="1"/>
    <col min="7424" max="7424" width="16" style="1" customWidth="1"/>
    <col min="7425" max="7425" width="18" style="1" customWidth="1"/>
    <col min="7426" max="7677" width="8.88671875" style="1"/>
    <col min="7678" max="7678" width="30.88671875" style="1" customWidth="1"/>
    <col min="7679" max="7679" width="17.33203125" style="1" customWidth="1"/>
    <col min="7680" max="7680" width="16" style="1" customWidth="1"/>
    <col min="7681" max="7681" width="18" style="1" customWidth="1"/>
    <col min="7682" max="7933" width="8.88671875" style="1"/>
    <col min="7934" max="7934" width="30.88671875" style="1" customWidth="1"/>
    <col min="7935" max="7935" width="17.33203125" style="1" customWidth="1"/>
    <col min="7936" max="7936" width="16" style="1" customWidth="1"/>
    <col min="7937" max="7937" width="18" style="1" customWidth="1"/>
    <col min="7938" max="8189" width="8.88671875" style="1"/>
    <col min="8190" max="8190" width="30.88671875" style="1" customWidth="1"/>
    <col min="8191" max="8191" width="17.33203125" style="1" customWidth="1"/>
    <col min="8192" max="8192" width="16" style="1" customWidth="1"/>
    <col min="8193" max="8193" width="18" style="1" customWidth="1"/>
    <col min="8194" max="8445" width="8.88671875" style="1"/>
    <col min="8446" max="8446" width="30.88671875" style="1" customWidth="1"/>
    <col min="8447" max="8447" width="17.33203125" style="1" customWidth="1"/>
    <col min="8448" max="8448" width="16" style="1" customWidth="1"/>
    <col min="8449" max="8449" width="18" style="1" customWidth="1"/>
    <col min="8450" max="8701" width="8.88671875" style="1"/>
    <col min="8702" max="8702" width="30.88671875" style="1" customWidth="1"/>
    <col min="8703" max="8703" width="17.33203125" style="1" customWidth="1"/>
    <col min="8704" max="8704" width="16" style="1" customWidth="1"/>
    <col min="8705" max="8705" width="18" style="1" customWidth="1"/>
    <col min="8706" max="8957" width="8.88671875" style="1"/>
    <col min="8958" max="8958" width="30.88671875" style="1" customWidth="1"/>
    <col min="8959" max="8959" width="17.33203125" style="1" customWidth="1"/>
    <col min="8960" max="8960" width="16" style="1" customWidth="1"/>
    <col min="8961" max="8961" width="18" style="1" customWidth="1"/>
    <col min="8962" max="9213" width="8.88671875" style="1"/>
    <col min="9214" max="9214" width="30.88671875" style="1" customWidth="1"/>
    <col min="9215" max="9215" width="17.33203125" style="1" customWidth="1"/>
    <col min="9216" max="9216" width="16" style="1" customWidth="1"/>
    <col min="9217" max="9217" width="18" style="1" customWidth="1"/>
    <col min="9218" max="9469" width="8.88671875" style="1"/>
    <col min="9470" max="9470" width="30.88671875" style="1" customWidth="1"/>
    <col min="9471" max="9471" width="17.33203125" style="1" customWidth="1"/>
    <col min="9472" max="9472" width="16" style="1" customWidth="1"/>
    <col min="9473" max="9473" width="18" style="1" customWidth="1"/>
    <col min="9474" max="9725" width="8.88671875" style="1"/>
    <col min="9726" max="9726" width="30.88671875" style="1" customWidth="1"/>
    <col min="9727" max="9727" width="17.33203125" style="1" customWidth="1"/>
    <col min="9728" max="9728" width="16" style="1" customWidth="1"/>
    <col min="9729" max="9729" width="18" style="1" customWidth="1"/>
    <col min="9730" max="9981" width="8.88671875" style="1"/>
    <col min="9982" max="9982" width="30.88671875" style="1" customWidth="1"/>
    <col min="9983" max="9983" width="17.33203125" style="1" customWidth="1"/>
    <col min="9984" max="9984" width="16" style="1" customWidth="1"/>
    <col min="9985" max="9985" width="18" style="1" customWidth="1"/>
    <col min="9986" max="10237" width="8.88671875" style="1"/>
    <col min="10238" max="10238" width="30.88671875" style="1" customWidth="1"/>
    <col min="10239" max="10239" width="17.33203125" style="1" customWidth="1"/>
    <col min="10240" max="10240" width="16" style="1" customWidth="1"/>
    <col min="10241" max="10241" width="18" style="1" customWidth="1"/>
    <col min="10242" max="10493" width="8.88671875" style="1"/>
    <col min="10494" max="10494" width="30.88671875" style="1" customWidth="1"/>
    <col min="10495" max="10495" width="17.33203125" style="1" customWidth="1"/>
    <col min="10496" max="10496" width="16" style="1" customWidth="1"/>
    <col min="10497" max="10497" width="18" style="1" customWidth="1"/>
    <col min="10498" max="10749" width="8.88671875" style="1"/>
    <col min="10750" max="10750" width="30.88671875" style="1" customWidth="1"/>
    <col min="10751" max="10751" width="17.33203125" style="1" customWidth="1"/>
    <col min="10752" max="10752" width="16" style="1" customWidth="1"/>
    <col min="10753" max="10753" width="18" style="1" customWidth="1"/>
    <col min="10754" max="11005" width="8.88671875" style="1"/>
    <col min="11006" max="11006" width="30.88671875" style="1" customWidth="1"/>
    <col min="11007" max="11007" width="17.33203125" style="1" customWidth="1"/>
    <col min="11008" max="11008" width="16" style="1" customWidth="1"/>
    <col min="11009" max="11009" width="18" style="1" customWidth="1"/>
    <col min="11010" max="11261" width="8.88671875" style="1"/>
    <col min="11262" max="11262" width="30.88671875" style="1" customWidth="1"/>
    <col min="11263" max="11263" width="17.33203125" style="1" customWidth="1"/>
    <col min="11264" max="11264" width="16" style="1" customWidth="1"/>
    <col min="11265" max="11265" width="18" style="1" customWidth="1"/>
    <col min="11266" max="11517" width="8.88671875" style="1"/>
    <col min="11518" max="11518" width="30.88671875" style="1" customWidth="1"/>
    <col min="11519" max="11519" width="17.33203125" style="1" customWidth="1"/>
    <col min="11520" max="11520" width="16" style="1" customWidth="1"/>
    <col min="11521" max="11521" width="18" style="1" customWidth="1"/>
    <col min="11522" max="11773" width="8.88671875" style="1"/>
    <col min="11774" max="11774" width="30.88671875" style="1" customWidth="1"/>
    <col min="11775" max="11775" width="17.33203125" style="1" customWidth="1"/>
    <col min="11776" max="11776" width="16" style="1" customWidth="1"/>
    <col min="11777" max="11777" width="18" style="1" customWidth="1"/>
    <col min="11778" max="12029" width="8.88671875" style="1"/>
    <col min="12030" max="12030" width="30.88671875" style="1" customWidth="1"/>
    <col min="12031" max="12031" width="17.33203125" style="1" customWidth="1"/>
    <col min="12032" max="12032" width="16" style="1" customWidth="1"/>
    <col min="12033" max="12033" width="18" style="1" customWidth="1"/>
    <col min="12034" max="12285" width="8.88671875" style="1"/>
    <col min="12286" max="12286" width="30.88671875" style="1" customWidth="1"/>
    <col min="12287" max="12287" width="17.33203125" style="1" customWidth="1"/>
    <col min="12288" max="12288" width="16" style="1" customWidth="1"/>
    <col min="12289" max="12289" width="18" style="1" customWidth="1"/>
    <col min="12290" max="12541" width="8.88671875" style="1"/>
    <col min="12542" max="12542" width="30.88671875" style="1" customWidth="1"/>
    <col min="12543" max="12543" width="17.33203125" style="1" customWidth="1"/>
    <col min="12544" max="12544" width="16" style="1" customWidth="1"/>
    <col min="12545" max="12545" width="18" style="1" customWidth="1"/>
    <col min="12546" max="12797" width="8.88671875" style="1"/>
    <col min="12798" max="12798" width="30.88671875" style="1" customWidth="1"/>
    <col min="12799" max="12799" width="17.33203125" style="1" customWidth="1"/>
    <col min="12800" max="12800" width="16" style="1" customWidth="1"/>
    <col min="12801" max="12801" width="18" style="1" customWidth="1"/>
    <col min="12802" max="13053" width="8.88671875" style="1"/>
    <col min="13054" max="13054" width="30.88671875" style="1" customWidth="1"/>
    <col min="13055" max="13055" width="17.33203125" style="1" customWidth="1"/>
    <col min="13056" max="13056" width="16" style="1" customWidth="1"/>
    <col min="13057" max="13057" width="18" style="1" customWidth="1"/>
    <col min="13058" max="13309" width="8.88671875" style="1"/>
    <col min="13310" max="13310" width="30.88671875" style="1" customWidth="1"/>
    <col min="13311" max="13311" width="17.33203125" style="1" customWidth="1"/>
    <col min="13312" max="13312" width="16" style="1" customWidth="1"/>
    <col min="13313" max="13313" width="18" style="1" customWidth="1"/>
    <col min="13314" max="13565" width="8.88671875" style="1"/>
    <col min="13566" max="13566" width="30.88671875" style="1" customWidth="1"/>
    <col min="13567" max="13567" width="17.33203125" style="1" customWidth="1"/>
    <col min="13568" max="13568" width="16" style="1" customWidth="1"/>
    <col min="13569" max="13569" width="18" style="1" customWidth="1"/>
    <col min="13570" max="13821" width="8.88671875" style="1"/>
    <col min="13822" max="13822" width="30.88671875" style="1" customWidth="1"/>
    <col min="13823" max="13823" width="17.33203125" style="1" customWidth="1"/>
    <col min="13824" max="13824" width="16" style="1" customWidth="1"/>
    <col min="13825" max="13825" width="18" style="1" customWidth="1"/>
    <col min="13826" max="14077" width="8.88671875" style="1"/>
    <col min="14078" max="14078" width="30.88671875" style="1" customWidth="1"/>
    <col min="14079" max="14079" width="17.33203125" style="1" customWidth="1"/>
    <col min="14080" max="14080" width="16" style="1" customWidth="1"/>
    <col min="14081" max="14081" width="18" style="1" customWidth="1"/>
    <col min="14082" max="14333" width="8.88671875" style="1"/>
    <col min="14334" max="14334" width="30.88671875" style="1" customWidth="1"/>
    <col min="14335" max="14335" width="17.33203125" style="1" customWidth="1"/>
    <col min="14336" max="14336" width="16" style="1" customWidth="1"/>
    <col min="14337" max="14337" width="18" style="1" customWidth="1"/>
    <col min="14338" max="14589" width="8.88671875" style="1"/>
    <col min="14590" max="14590" width="30.88671875" style="1" customWidth="1"/>
    <col min="14591" max="14591" width="17.33203125" style="1" customWidth="1"/>
    <col min="14592" max="14592" width="16" style="1" customWidth="1"/>
    <col min="14593" max="14593" width="18" style="1" customWidth="1"/>
    <col min="14594" max="14845" width="8.88671875" style="1"/>
    <col min="14846" max="14846" width="30.88671875" style="1" customWidth="1"/>
    <col min="14847" max="14847" width="17.33203125" style="1" customWidth="1"/>
    <col min="14848" max="14848" width="16" style="1" customWidth="1"/>
    <col min="14849" max="14849" width="18" style="1" customWidth="1"/>
    <col min="14850" max="15101" width="8.88671875" style="1"/>
    <col min="15102" max="15102" width="30.88671875" style="1" customWidth="1"/>
    <col min="15103" max="15103" width="17.33203125" style="1" customWidth="1"/>
    <col min="15104" max="15104" width="16" style="1" customWidth="1"/>
    <col min="15105" max="15105" width="18" style="1" customWidth="1"/>
    <col min="15106" max="15357" width="8.88671875" style="1"/>
    <col min="15358" max="15358" width="30.88671875" style="1" customWidth="1"/>
    <col min="15359" max="15359" width="17.33203125" style="1" customWidth="1"/>
    <col min="15360" max="15360" width="16" style="1" customWidth="1"/>
    <col min="15361" max="15361" width="18" style="1" customWidth="1"/>
    <col min="15362" max="15613" width="8.88671875" style="1"/>
    <col min="15614" max="15614" width="30.88671875" style="1" customWidth="1"/>
    <col min="15615" max="15615" width="17.33203125" style="1" customWidth="1"/>
    <col min="15616" max="15616" width="16" style="1" customWidth="1"/>
    <col min="15617" max="15617" width="18" style="1" customWidth="1"/>
    <col min="15618" max="15869" width="8.88671875" style="1"/>
    <col min="15870" max="15870" width="30.88671875" style="1" customWidth="1"/>
    <col min="15871" max="15871" width="17.33203125" style="1" customWidth="1"/>
    <col min="15872" max="15872" width="16" style="1" customWidth="1"/>
    <col min="15873" max="15873" width="18" style="1" customWidth="1"/>
    <col min="15874" max="16125" width="8.88671875" style="1"/>
    <col min="16126" max="16126" width="30.88671875" style="1" customWidth="1"/>
    <col min="16127" max="16127" width="17.33203125" style="1" customWidth="1"/>
    <col min="16128" max="16128" width="16" style="1" customWidth="1"/>
    <col min="16129" max="16129" width="18" style="1" customWidth="1"/>
    <col min="16130" max="16384" width="8.88671875" style="1"/>
  </cols>
  <sheetData>
    <row r="1" spans="1:3" x14ac:dyDescent="0.25">
      <c r="A1" s="1" t="s">
        <v>209</v>
      </c>
    </row>
    <row r="2" spans="1:3" x14ac:dyDescent="0.25">
      <c r="A2" s="1" t="s">
        <v>210</v>
      </c>
      <c r="B2" s="1">
        <v>0</v>
      </c>
      <c r="C2" s="17">
        <v>0</v>
      </c>
    </row>
    <row r="3" spans="1:3" x14ac:dyDescent="0.25">
      <c r="A3" s="1" t="s">
        <v>211</v>
      </c>
      <c r="B3" s="1">
        <v>3000</v>
      </c>
      <c r="C3" s="17">
        <v>0.02</v>
      </c>
    </row>
    <row r="4" spans="1:3" x14ac:dyDescent="0.25">
      <c r="A4" s="1" t="s">
        <v>212</v>
      </c>
      <c r="B4" s="1">
        <v>5000</v>
      </c>
      <c r="C4" s="17">
        <v>0.04</v>
      </c>
    </row>
    <row r="5" spans="1:3" x14ac:dyDescent="0.25">
      <c r="A5" s="1" t="s">
        <v>213</v>
      </c>
      <c r="B5" s="1">
        <v>8000</v>
      </c>
      <c r="C5" s="17">
        <v>0.06</v>
      </c>
    </row>
    <row r="6" spans="1:3" x14ac:dyDescent="0.25">
      <c r="A6" s="1" t="s">
        <v>214</v>
      </c>
      <c r="B6" s="1">
        <v>15000</v>
      </c>
      <c r="C6" s="17">
        <v>0.08</v>
      </c>
    </row>
    <row r="7" spans="1:3" x14ac:dyDescent="0.25">
      <c r="A7" s="1" t="s">
        <v>215</v>
      </c>
      <c r="B7" s="1">
        <v>20000</v>
      </c>
      <c r="C7" s="17">
        <v>0.1</v>
      </c>
    </row>
    <row r="8" spans="1:3" x14ac:dyDescent="0.25">
      <c r="A8" s="1" t="s">
        <v>315</v>
      </c>
      <c r="B8" s="1">
        <v>40000</v>
      </c>
      <c r="C8" s="17">
        <v>0.15</v>
      </c>
    </row>
    <row r="9" spans="1:3" x14ac:dyDescent="0.25">
      <c r="A9" s="1" t="s">
        <v>316</v>
      </c>
      <c r="B9" s="1">
        <v>60000</v>
      </c>
      <c r="C9" s="17">
        <v>0.17</v>
      </c>
    </row>
    <row r="10" spans="1:3" x14ac:dyDescent="0.25">
      <c r="A10" s="1" t="s">
        <v>317</v>
      </c>
      <c r="B10" s="1">
        <v>80000</v>
      </c>
      <c r="C10" s="17">
        <v>0.2</v>
      </c>
    </row>
    <row r="11" spans="1:3" x14ac:dyDescent="0.25">
      <c r="A11" s="1" t="s">
        <v>318</v>
      </c>
      <c r="B11" s="1">
        <v>100000</v>
      </c>
      <c r="C11" s="17">
        <v>0.24</v>
      </c>
    </row>
    <row r="12" spans="1:3" x14ac:dyDescent="0.25">
      <c r="A12" s="1" t="s">
        <v>326</v>
      </c>
      <c r="B12" s="1">
        <v>120000</v>
      </c>
      <c r="C12" s="17">
        <v>0.28000000000000003</v>
      </c>
    </row>
    <row r="13" spans="1:3" x14ac:dyDescent="0.25">
      <c r="A13" s="1" t="s">
        <v>345</v>
      </c>
      <c r="B13" s="1">
        <v>140000</v>
      </c>
      <c r="C13" s="17">
        <v>0.31</v>
      </c>
    </row>
    <row r="14" spans="1:3" x14ac:dyDescent="0.25">
      <c r="A14" s="1" t="s">
        <v>346</v>
      </c>
      <c r="B14" s="1">
        <v>170000</v>
      </c>
      <c r="C14" s="17">
        <v>0.35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A27E-DDAA-429C-A99E-081DC793510C}">
  <dimension ref="A1:J318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14" sqref="B14"/>
    </sheetView>
  </sheetViews>
  <sheetFormatPr defaultRowHeight="13.2" x14ac:dyDescent="0.3"/>
  <cols>
    <col min="1" max="1" width="62.21875" style="3" customWidth="1"/>
    <col min="2" max="2" width="12.77734375" style="3" customWidth="1"/>
    <col min="3" max="5" width="15.44140625" style="4" customWidth="1"/>
    <col min="6" max="7" width="13.44140625" style="3" customWidth="1"/>
    <col min="8" max="8" width="8.88671875" style="3"/>
    <col min="9" max="10" width="11.33203125" style="3" customWidth="1"/>
    <col min="11" max="11" width="8.88671875" style="3"/>
    <col min="12" max="13" width="12" style="3" customWidth="1"/>
    <col min="14" max="16384" width="8.88671875" style="3"/>
  </cols>
  <sheetData>
    <row r="1" spans="1:10" ht="15.6" x14ac:dyDescent="0.3">
      <c r="A1" s="2" t="s">
        <v>0</v>
      </c>
      <c r="C1" s="3"/>
      <c r="D1" s="41" t="s">
        <v>227</v>
      </c>
      <c r="E1" s="41"/>
      <c r="F1" s="41"/>
      <c r="G1" s="41"/>
      <c r="H1" s="41"/>
      <c r="I1" s="41"/>
    </row>
    <row r="2" spans="1:10" ht="8.4" customHeight="1" thickBot="1" x14ac:dyDescent="0.35">
      <c r="A2" s="2"/>
      <c r="C2" s="3"/>
      <c r="D2" s="3"/>
    </row>
    <row r="3" spans="1:10" ht="14.4" customHeight="1" thickBot="1" x14ac:dyDescent="0.35">
      <c r="A3" s="8" t="s">
        <v>207</v>
      </c>
      <c r="B3" s="11">
        <f>C11+C127+C260+C282</f>
        <v>0</v>
      </c>
      <c r="D3" s="475" t="s">
        <v>233</v>
      </c>
      <c r="E3" s="475"/>
      <c r="F3" s="5"/>
      <c r="G3" s="55">
        <f>VLOOKUP(B5, Скидки!B:C, 2, TRUE)</f>
        <v>0</v>
      </c>
      <c r="H3" s="54" t="s">
        <v>323</v>
      </c>
      <c r="I3" s="8"/>
    </row>
    <row r="4" spans="1:10" ht="5.4" customHeight="1" thickBot="1" x14ac:dyDescent="0.35">
      <c r="A4" s="8"/>
      <c r="B4" s="4"/>
      <c r="C4" s="3"/>
      <c r="E4" s="5"/>
      <c r="F4" s="5"/>
      <c r="I4" s="8"/>
    </row>
    <row r="5" spans="1:10" ht="13.8" thickBot="1" x14ac:dyDescent="0.35">
      <c r="A5" s="8" t="s">
        <v>334</v>
      </c>
      <c r="B5" s="11">
        <f>D11+D127+D260+D282</f>
        <v>0</v>
      </c>
      <c r="C5" s="299"/>
      <c r="D5" s="11">
        <f>B3-B5</f>
        <v>0</v>
      </c>
      <c r="E5" s="14" t="str">
        <f>IF(B3&gt;0,D5/B3,"")</f>
        <v/>
      </c>
      <c r="F5" s="54" t="s">
        <v>72</v>
      </c>
      <c r="I5" s="8"/>
    </row>
    <row r="6" spans="1:10" ht="5.4" customHeight="1" thickBot="1" x14ac:dyDescent="0.35">
      <c r="A6" s="8"/>
      <c r="B6" s="4"/>
      <c r="C6" s="3"/>
      <c r="D6" s="12"/>
      <c r="I6" s="8"/>
    </row>
    <row r="7" spans="1:10" ht="13.8" thickBot="1" x14ac:dyDescent="0.35">
      <c r="A7" s="8" t="s">
        <v>208</v>
      </c>
      <c r="B7" s="11">
        <f>B5*(1-G3)</f>
        <v>0</v>
      </c>
      <c r="C7" s="15"/>
      <c r="D7" s="13">
        <f>B3-B7</f>
        <v>0</v>
      </c>
      <c r="E7" s="14" t="str">
        <f>IF(B3&gt;0,D7/B3,"")</f>
        <v/>
      </c>
      <c r="F7" s="54" t="s">
        <v>327</v>
      </c>
      <c r="I7" s="8"/>
    </row>
    <row r="8" spans="1:10" ht="13.8" thickBot="1" x14ac:dyDescent="0.35"/>
    <row r="9" spans="1:10" x14ac:dyDescent="0.3">
      <c r="A9" s="476" t="s">
        <v>205</v>
      </c>
      <c r="B9" s="478" t="s">
        <v>204</v>
      </c>
      <c r="C9" s="478" t="s">
        <v>71</v>
      </c>
      <c r="D9" s="478"/>
      <c r="E9" s="478"/>
      <c r="F9" s="478" t="s">
        <v>1</v>
      </c>
      <c r="G9" s="480"/>
    </row>
    <row r="10" spans="1:10" x14ac:dyDescent="0.3">
      <c r="A10" s="477"/>
      <c r="B10" s="479"/>
      <c r="C10" s="6" t="s">
        <v>206</v>
      </c>
      <c r="D10" s="6" t="s">
        <v>72</v>
      </c>
      <c r="E10" s="6" t="s">
        <v>73</v>
      </c>
      <c r="F10" s="18" t="s">
        <v>72</v>
      </c>
      <c r="G10" s="397" t="s">
        <v>73</v>
      </c>
    </row>
    <row r="11" spans="1:10" ht="17.399999999999999" x14ac:dyDescent="0.3">
      <c r="A11" s="398" t="s">
        <v>2</v>
      </c>
      <c r="B11" s="27"/>
      <c r="C11" s="26">
        <f t="array" ref="C11">SUM($B13:$B125*C13:C125)</f>
        <v>0</v>
      </c>
      <c r="D11" s="26">
        <f t="array" ref="D11">SUM($B13:$B125*D13:D125)</f>
        <v>0</v>
      </c>
      <c r="E11" s="26">
        <f t="array" ref="E11">SUM($B13:$B125*E13:E125)</f>
        <v>0</v>
      </c>
      <c r="F11" s="56" t="str">
        <f>IF(C11&gt;0,1-D11/C11,"")</f>
        <v/>
      </c>
      <c r="G11" s="399" t="str">
        <f>IF(C11&gt;0,1-E11/C11,"")</f>
        <v/>
      </c>
    </row>
    <row r="12" spans="1:10" ht="15.6" x14ac:dyDescent="0.3">
      <c r="A12" s="463" t="s">
        <v>225</v>
      </c>
      <c r="B12" s="464"/>
      <c r="C12" s="464"/>
      <c r="D12" s="464"/>
      <c r="E12" s="464"/>
      <c r="F12" s="464"/>
      <c r="G12" s="465"/>
    </row>
    <row r="13" spans="1:10" x14ac:dyDescent="0.3">
      <c r="A13" s="84" t="s">
        <v>26</v>
      </c>
      <c r="B13" s="19"/>
      <c r="C13" s="364"/>
      <c r="D13" s="300"/>
      <c r="E13" s="20"/>
      <c r="F13" s="20"/>
      <c r="G13" s="436"/>
    </row>
    <row r="14" spans="1:10" x14ac:dyDescent="0.3">
      <c r="A14" s="83" t="s">
        <v>242</v>
      </c>
      <c r="B14" s="38"/>
      <c r="C14" s="364">
        <f>Лист1!D6</f>
        <v>380</v>
      </c>
      <c r="D14" s="300">
        <f>Лист1!E6</f>
        <v>320</v>
      </c>
      <c r="E14" s="42">
        <f t="shared" ref="E14:E26" si="0">D14*(1-G$3)</f>
        <v>320</v>
      </c>
      <c r="F14" s="67">
        <f>1-D14/C14</f>
        <v>0.15789473684210531</v>
      </c>
      <c r="G14" s="68">
        <f>1-E14/C14</f>
        <v>0.15789473684210531</v>
      </c>
      <c r="J14" s="15"/>
    </row>
    <row r="15" spans="1:10" x14ac:dyDescent="0.3">
      <c r="A15" s="83" t="s">
        <v>243</v>
      </c>
      <c r="B15" s="38"/>
      <c r="C15" s="364">
        <f>Лист1!D7</f>
        <v>960</v>
      </c>
      <c r="D15" s="300">
        <f>Лист1!E7</f>
        <v>840</v>
      </c>
      <c r="E15" s="42">
        <f t="shared" si="0"/>
        <v>840</v>
      </c>
      <c r="F15" s="67">
        <f>1-D15/C15</f>
        <v>0.125</v>
      </c>
      <c r="G15" s="68">
        <f t="shared" ref="G15:G26" si="1">1-E15/C15</f>
        <v>0.125</v>
      </c>
      <c r="J15" s="278"/>
    </row>
    <row r="16" spans="1:10" x14ac:dyDescent="0.3">
      <c r="A16" s="84" t="s">
        <v>3</v>
      </c>
      <c r="B16" s="38"/>
      <c r="C16" s="364">
        <f>Лист1!D8</f>
        <v>800</v>
      </c>
      <c r="D16" s="300">
        <f>Лист1!E8</f>
        <v>700</v>
      </c>
      <c r="E16" s="42">
        <f t="shared" si="0"/>
        <v>700</v>
      </c>
      <c r="F16" s="67">
        <f>1-D16/C16</f>
        <v>0.125</v>
      </c>
      <c r="G16" s="68">
        <f t="shared" si="1"/>
        <v>0.125</v>
      </c>
    </row>
    <row r="17" spans="1:7" ht="26.4" x14ac:dyDescent="0.3">
      <c r="A17" s="84" t="s">
        <v>4</v>
      </c>
      <c r="B17" s="38"/>
      <c r="C17" s="364">
        <f>Лист1!D9</f>
        <v>800</v>
      </c>
      <c r="D17" s="300">
        <f>Лист1!E9</f>
        <v>700</v>
      </c>
      <c r="E17" s="42">
        <f t="shared" si="0"/>
        <v>700</v>
      </c>
      <c r="F17" s="67">
        <f t="shared" ref="F17:F42" si="2">1-D17/C17</f>
        <v>0.125</v>
      </c>
      <c r="G17" s="68">
        <f t="shared" si="1"/>
        <v>0.125</v>
      </c>
    </row>
    <row r="18" spans="1:7" x14ac:dyDescent="0.3">
      <c r="A18" s="84" t="s">
        <v>8</v>
      </c>
      <c r="B18" s="38"/>
      <c r="C18" s="364">
        <f>Лист1!D10</f>
        <v>1050</v>
      </c>
      <c r="D18" s="300">
        <f>Лист1!E10</f>
        <v>900</v>
      </c>
      <c r="E18" s="42">
        <f t="shared" si="0"/>
        <v>900</v>
      </c>
      <c r="F18" s="67">
        <f t="shared" si="2"/>
        <v>0.1428571428571429</v>
      </c>
      <c r="G18" s="68">
        <f t="shared" si="1"/>
        <v>0.1428571428571429</v>
      </c>
    </row>
    <row r="19" spans="1:7" x14ac:dyDescent="0.3">
      <c r="A19" s="84" t="s">
        <v>46</v>
      </c>
      <c r="B19" s="38"/>
      <c r="C19" s="364">
        <f>Лист1!D11</f>
        <v>850</v>
      </c>
      <c r="D19" s="300">
        <f>Лист1!E11</f>
        <v>740</v>
      </c>
      <c r="E19" s="42">
        <f t="shared" si="0"/>
        <v>740</v>
      </c>
      <c r="F19" s="67">
        <f t="shared" si="2"/>
        <v>0.12941176470588234</v>
      </c>
      <c r="G19" s="68">
        <f t="shared" si="1"/>
        <v>0.12941176470588234</v>
      </c>
    </row>
    <row r="20" spans="1:7" ht="26.4" x14ac:dyDescent="0.3">
      <c r="A20" s="84" t="s">
        <v>42</v>
      </c>
      <c r="B20" s="38"/>
      <c r="C20" s="364">
        <f>Лист1!D12</f>
        <v>890</v>
      </c>
      <c r="D20" s="300">
        <f>Лист1!E12</f>
        <v>770</v>
      </c>
      <c r="E20" s="42">
        <f t="shared" si="0"/>
        <v>770</v>
      </c>
      <c r="F20" s="67">
        <f t="shared" si="2"/>
        <v>0.1348314606741573</v>
      </c>
      <c r="G20" s="68">
        <f t="shared" si="1"/>
        <v>0.1348314606741573</v>
      </c>
    </row>
    <row r="21" spans="1:7" x14ac:dyDescent="0.3">
      <c r="A21" s="84" t="s">
        <v>43</v>
      </c>
      <c r="B21" s="38"/>
      <c r="C21" s="364">
        <f>Лист1!D13</f>
        <v>890</v>
      </c>
      <c r="D21" s="300">
        <f>Лист1!E13</f>
        <v>770</v>
      </c>
      <c r="E21" s="42">
        <f t="shared" si="0"/>
        <v>770</v>
      </c>
      <c r="F21" s="67">
        <f t="shared" si="2"/>
        <v>0.1348314606741573</v>
      </c>
      <c r="G21" s="68">
        <f t="shared" si="1"/>
        <v>0.1348314606741573</v>
      </c>
    </row>
    <row r="22" spans="1:7" ht="26.4" x14ac:dyDescent="0.3">
      <c r="A22" s="84" t="s">
        <v>44</v>
      </c>
      <c r="B22" s="38"/>
      <c r="C22" s="364">
        <f>Лист1!D14</f>
        <v>1000</v>
      </c>
      <c r="D22" s="300">
        <f>Лист1!E14</f>
        <v>840</v>
      </c>
      <c r="E22" s="42">
        <f t="shared" si="0"/>
        <v>840</v>
      </c>
      <c r="F22" s="67">
        <f t="shared" si="2"/>
        <v>0.16000000000000003</v>
      </c>
      <c r="G22" s="68">
        <f t="shared" si="1"/>
        <v>0.16000000000000003</v>
      </c>
    </row>
    <row r="23" spans="1:7" x14ac:dyDescent="0.3">
      <c r="A23" s="84" t="s">
        <v>48</v>
      </c>
      <c r="B23" s="38"/>
      <c r="C23" s="364">
        <f>Лист1!D15</f>
        <v>680</v>
      </c>
      <c r="D23" s="300">
        <f>Лист1!E15</f>
        <v>590</v>
      </c>
      <c r="E23" s="42">
        <f t="shared" si="0"/>
        <v>590</v>
      </c>
      <c r="F23" s="67">
        <f t="shared" si="2"/>
        <v>0.13235294117647056</v>
      </c>
      <c r="G23" s="68">
        <f t="shared" si="1"/>
        <v>0.13235294117647056</v>
      </c>
    </row>
    <row r="24" spans="1:7" ht="26.4" x14ac:dyDescent="0.3">
      <c r="A24" s="84" t="s">
        <v>45</v>
      </c>
      <c r="B24" s="38"/>
      <c r="C24" s="364">
        <f>Лист1!D16</f>
        <v>720</v>
      </c>
      <c r="D24" s="300">
        <f>Лист1!E16</f>
        <v>620</v>
      </c>
      <c r="E24" s="42">
        <f t="shared" si="0"/>
        <v>620</v>
      </c>
      <c r="F24" s="67">
        <f t="shared" si="2"/>
        <v>0.13888888888888884</v>
      </c>
      <c r="G24" s="68">
        <f t="shared" si="1"/>
        <v>0.13888888888888884</v>
      </c>
    </row>
    <row r="25" spans="1:7" x14ac:dyDescent="0.3">
      <c r="A25" s="84" t="s">
        <v>9</v>
      </c>
      <c r="B25" s="38"/>
      <c r="C25" s="364">
        <f>Лист1!D17</f>
        <v>1150</v>
      </c>
      <c r="D25" s="300">
        <f>Лист1!E17</f>
        <v>980</v>
      </c>
      <c r="E25" s="42">
        <f t="shared" si="0"/>
        <v>980</v>
      </c>
      <c r="F25" s="67">
        <f t="shared" si="2"/>
        <v>0.14782608695652177</v>
      </c>
      <c r="G25" s="68">
        <f t="shared" si="1"/>
        <v>0.14782608695652177</v>
      </c>
    </row>
    <row r="26" spans="1:7" ht="26.4" x14ac:dyDescent="0.3">
      <c r="A26" s="84" t="s">
        <v>10</v>
      </c>
      <c r="B26" s="38"/>
      <c r="C26" s="364">
        <f>Лист1!D18</f>
        <v>350</v>
      </c>
      <c r="D26" s="300">
        <f>Лист1!E18</f>
        <v>100</v>
      </c>
      <c r="E26" s="42">
        <f t="shared" si="0"/>
        <v>100</v>
      </c>
      <c r="F26" s="67">
        <f t="shared" si="2"/>
        <v>0.7142857142857143</v>
      </c>
      <c r="G26" s="68">
        <f t="shared" si="1"/>
        <v>0.7142857142857143</v>
      </c>
    </row>
    <row r="27" spans="1:7" x14ac:dyDescent="0.3">
      <c r="A27" s="84" t="s">
        <v>11</v>
      </c>
      <c r="B27" s="364"/>
      <c r="C27" s="364"/>
      <c r="D27" s="300"/>
      <c r="E27" s="42"/>
      <c r="F27" s="67"/>
      <c r="G27" s="69"/>
    </row>
    <row r="28" spans="1:7" x14ac:dyDescent="0.3">
      <c r="A28" s="83" t="s">
        <v>234</v>
      </c>
      <c r="B28" s="38"/>
      <c r="C28" s="364">
        <f>Лист1!D20</f>
        <v>1000</v>
      </c>
      <c r="D28" s="300">
        <f>Лист1!E20</f>
        <v>880</v>
      </c>
      <c r="E28" s="42">
        <f t="shared" ref="E28:E43" si="3">D28*(1-G$3)</f>
        <v>880</v>
      </c>
      <c r="F28" s="67">
        <f t="shared" ref="F28:F41" si="4">1-D28/C28</f>
        <v>0.12</v>
      </c>
      <c r="G28" s="68">
        <f t="shared" ref="G28:G43" si="5">1-E28/C28</f>
        <v>0.12</v>
      </c>
    </row>
    <row r="29" spans="1:7" x14ac:dyDescent="0.3">
      <c r="A29" s="83" t="s">
        <v>235</v>
      </c>
      <c r="B29" s="38"/>
      <c r="C29" s="364">
        <f>Лист1!D21</f>
        <v>1700</v>
      </c>
      <c r="D29" s="300">
        <f>Лист1!E21</f>
        <v>1530</v>
      </c>
      <c r="E29" s="42">
        <f t="shared" si="3"/>
        <v>1530</v>
      </c>
      <c r="F29" s="67">
        <f t="shared" si="4"/>
        <v>9.9999999999999978E-2</v>
      </c>
      <c r="G29" s="68">
        <f t="shared" si="5"/>
        <v>9.9999999999999978E-2</v>
      </c>
    </row>
    <row r="30" spans="1:7" x14ac:dyDescent="0.3">
      <c r="A30" s="83" t="s">
        <v>236</v>
      </c>
      <c r="B30" s="38"/>
      <c r="C30" s="364">
        <f>Лист1!D22</f>
        <v>1750</v>
      </c>
      <c r="D30" s="300">
        <f>Лист1!E22</f>
        <v>1570</v>
      </c>
      <c r="E30" s="42">
        <f t="shared" si="3"/>
        <v>1570</v>
      </c>
      <c r="F30" s="67">
        <f t="shared" si="4"/>
        <v>0.10285714285714287</v>
      </c>
      <c r="G30" s="68">
        <f t="shared" si="5"/>
        <v>0.10285714285714287</v>
      </c>
    </row>
    <row r="31" spans="1:7" x14ac:dyDescent="0.3">
      <c r="A31" s="83" t="s">
        <v>237</v>
      </c>
      <c r="B31" s="38"/>
      <c r="C31" s="364">
        <f>Лист1!D23</f>
        <v>900</v>
      </c>
      <c r="D31" s="300">
        <f>Лист1!E23</f>
        <v>780</v>
      </c>
      <c r="E31" s="42">
        <f t="shared" si="3"/>
        <v>780</v>
      </c>
      <c r="F31" s="67">
        <f t="shared" si="4"/>
        <v>0.1333333333333333</v>
      </c>
      <c r="G31" s="68">
        <f t="shared" si="5"/>
        <v>0.1333333333333333</v>
      </c>
    </row>
    <row r="32" spans="1:7" x14ac:dyDescent="0.3">
      <c r="A32" s="83" t="s">
        <v>238</v>
      </c>
      <c r="B32" s="38"/>
      <c r="C32" s="364">
        <f>Лист1!D24</f>
        <v>745</v>
      </c>
      <c r="D32" s="300">
        <f>Лист1!E24</f>
        <v>650</v>
      </c>
      <c r="E32" s="42">
        <f t="shared" si="3"/>
        <v>650</v>
      </c>
      <c r="F32" s="67">
        <f t="shared" si="4"/>
        <v>0.12751677852348997</v>
      </c>
      <c r="G32" s="68">
        <f t="shared" si="5"/>
        <v>0.12751677852348997</v>
      </c>
    </row>
    <row r="33" spans="1:7" x14ac:dyDescent="0.3">
      <c r="A33" s="83" t="s">
        <v>239</v>
      </c>
      <c r="B33" s="38"/>
      <c r="C33" s="364">
        <f>Лист1!D25</f>
        <v>540</v>
      </c>
      <c r="D33" s="300">
        <f>Лист1!E25</f>
        <v>460</v>
      </c>
      <c r="E33" s="42">
        <f t="shared" si="3"/>
        <v>460</v>
      </c>
      <c r="F33" s="67">
        <f t="shared" si="4"/>
        <v>0.14814814814814814</v>
      </c>
      <c r="G33" s="68">
        <f t="shared" si="5"/>
        <v>0.14814814814814814</v>
      </c>
    </row>
    <row r="34" spans="1:7" x14ac:dyDescent="0.3">
      <c r="A34" s="83" t="s">
        <v>240</v>
      </c>
      <c r="B34" s="38"/>
      <c r="C34" s="364">
        <f>Лист1!D26</f>
        <v>540</v>
      </c>
      <c r="D34" s="300">
        <f>Лист1!E26</f>
        <v>460</v>
      </c>
      <c r="E34" s="42">
        <f t="shared" si="3"/>
        <v>460</v>
      </c>
      <c r="F34" s="67">
        <f t="shared" si="4"/>
        <v>0.14814814814814814</v>
      </c>
      <c r="G34" s="68">
        <f t="shared" si="5"/>
        <v>0.14814814814814814</v>
      </c>
    </row>
    <row r="35" spans="1:7" x14ac:dyDescent="0.3">
      <c r="A35" s="83" t="s">
        <v>241</v>
      </c>
      <c r="B35" s="38"/>
      <c r="C35" s="364">
        <f>Лист1!D27</f>
        <v>800</v>
      </c>
      <c r="D35" s="300">
        <f>Лист1!E27</f>
        <v>700</v>
      </c>
      <c r="E35" s="42">
        <f t="shared" si="3"/>
        <v>700</v>
      </c>
      <c r="F35" s="67">
        <f t="shared" si="4"/>
        <v>0.125</v>
      </c>
      <c r="G35" s="68">
        <f t="shared" si="5"/>
        <v>0.125</v>
      </c>
    </row>
    <row r="36" spans="1:7" ht="26.4" x14ac:dyDescent="0.3">
      <c r="A36" s="84" t="s">
        <v>12</v>
      </c>
      <c r="B36" s="38"/>
      <c r="C36" s="364">
        <f>Лист1!D28</f>
        <v>750</v>
      </c>
      <c r="D36" s="300">
        <f>Лист1!E28</f>
        <v>650</v>
      </c>
      <c r="E36" s="42">
        <f t="shared" si="3"/>
        <v>650</v>
      </c>
      <c r="F36" s="67">
        <f t="shared" si="4"/>
        <v>0.1333333333333333</v>
      </c>
      <c r="G36" s="68">
        <f t="shared" si="5"/>
        <v>0.1333333333333333</v>
      </c>
    </row>
    <row r="37" spans="1:7" x14ac:dyDescent="0.3">
      <c r="A37" s="84" t="s">
        <v>35</v>
      </c>
      <c r="B37" s="38"/>
      <c r="C37" s="364">
        <f>Лист1!D29</f>
        <v>500</v>
      </c>
      <c r="D37" s="300">
        <f>Лист1!E29</f>
        <v>390</v>
      </c>
      <c r="E37" s="42">
        <f t="shared" si="3"/>
        <v>390</v>
      </c>
      <c r="F37" s="67">
        <f t="shared" si="4"/>
        <v>0.21999999999999997</v>
      </c>
      <c r="G37" s="68">
        <f t="shared" si="5"/>
        <v>0.21999999999999997</v>
      </c>
    </row>
    <row r="38" spans="1:7" x14ac:dyDescent="0.3">
      <c r="A38" s="84" t="s">
        <v>6</v>
      </c>
      <c r="B38" s="38"/>
      <c r="C38" s="364">
        <f>Лист1!D30</f>
        <v>1100</v>
      </c>
      <c r="D38" s="300">
        <f>Лист1!E30</f>
        <v>900</v>
      </c>
      <c r="E38" s="42">
        <f t="shared" si="3"/>
        <v>900</v>
      </c>
      <c r="F38" s="67">
        <f t="shared" si="4"/>
        <v>0.18181818181818177</v>
      </c>
      <c r="G38" s="68">
        <f t="shared" si="5"/>
        <v>0.18181818181818177</v>
      </c>
    </row>
    <row r="39" spans="1:7" x14ac:dyDescent="0.3">
      <c r="A39" s="84" t="s">
        <v>41</v>
      </c>
      <c r="B39" s="38"/>
      <c r="C39" s="364">
        <f>Лист1!D31</f>
        <v>400</v>
      </c>
      <c r="D39" s="300">
        <f>Лист1!E31</f>
        <v>330</v>
      </c>
      <c r="E39" s="42">
        <f t="shared" si="3"/>
        <v>330</v>
      </c>
      <c r="F39" s="67">
        <f t="shared" si="4"/>
        <v>0.17500000000000004</v>
      </c>
      <c r="G39" s="68">
        <f t="shared" si="5"/>
        <v>0.17500000000000004</v>
      </c>
    </row>
    <row r="40" spans="1:7" x14ac:dyDescent="0.3">
      <c r="A40" s="84" t="s">
        <v>29</v>
      </c>
      <c r="B40" s="38"/>
      <c r="C40" s="364">
        <f>Лист1!D32</f>
        <v>520</v>
      </c>
      <c r="D40" s="300">
        <f>Лист1!E32</f>
        <v>450</v>
      </c>
      <c r="E40" s="42">
        <f t="shared" si="3"/>
        <v>450</v>
      </c>
      <c r="F40" s="67">
        <f t="shared" si="4"/>
        <v>0.13461538461538458</v>
      </c>
      <c r="G40" s="68">
        <f t="shared" si="5"/>
        <v>0.13461538461538458</v>
      </c>
    </row>
    <row r="41" spans="1:7" ht="26.4" x14ac:dyDescent="0.3">
      <c r="A41" s="84" t="s">
        <v>7</v>
      </c>
      <c r="B41" s="38"/>
      <c r="C41" s="364">
        <f>Лист1!D33</f>
        <v>1600</v>
      </c>
      <c r="D41" s="300">
        <f>Лист1!E33</f>
        <v>1370</v>
      </c>
      <c r="E41" s="42">
        <f t="shared" si="3"/>
        <v>1370</v>
      </c>
      <c r="F41" s="67">
        <f t="shared" si="4"/>
        <v>0.14375000000000004</v>
      </c>
      <c r="G41" s="68">
        <f t="shared" si="5"/>
        <v>0.14375000000000004</v>
      </c>
    </row>
    <row r="42" spans="1:7" x14ac:dyDescent="0.3">
      <c r="A42" s="84" t="s">
        <v>5</v>
      </c>
      <c r="B42" s="38"/>
      <c r="C42" s="364">
        <f>Лист1!D34</f>
        <v>1000</v>
      </c>
      <c r="D42" s="300">
        <f>Лист1!E34</f>
        <v>850</v>
      </c>
      <c r="E42" s="42">
        <f t="shared" si="3"/>
        <v>850</v>
      </c>
      <c r="F42" s="67">
        <f t="shared" si="2"/>
        <v>0.15000000000000002</v>
      </c>
      <c r="G42" s="68">
        <f t="shared" si="5"/>
        <v>0.15000000000000002</v>
      </c>
    </row>
    <row r="43" spans="1:7" ht="27" thickBot="1" x14ac:dyDescent="0.35">
      <c r="A43" s="400" t="s">
        <v>18</v>
      </c>
      <c r="B43" s="39"/>
      <c r="C43" s="437">
        <f>Лист1!D35</f>
        <v>650</v>
      </c>
      <c r="D43" s="438">
        <f>Лист1!E35</f>
        <v>550</v>
      </c>
      <c r="E43" s="401">
        <f t="shared" si="3"/>
        <v>550</v>
      </c>
      <c r="F43" s="402">
        <f>1-D43/C43</f>
        <v>0.15384615384615385</v>
      </c>
      <c r="G43" s="403">
        <f t="shared" si="5"/>
        <v>0.15384615384615385</v>
      </c>
    </row>
    <row r="44" spans="1:7" ht="15.6" x14ac:dyDescent="0.3">
      <c r="A44" s="466" t="s">
        <v>232</v>
      </c>
      <c r="B44" s="467"/>
      <c r="C44" s="467"/>
      <c r="D44" s="467"/>
      <c r="E44" s="467"/>
      <c r="F44" s="467"/>
      <c r="G44" s="468"/>
    </row>
    <row r="45" spans="1:7" ht="16.2" customHeight="1" x14ac:dyDescent="0.3">
      <c r="A45" s="85" t="s">
        <v>13</v>
      </c>
      <c r="B45" s="38"/>
      <c r="C45" s="365">
        <f>Лист1!D37</f>
        <v>680</v>
      </c>
      <c r="D45" s="301">
        <f>Лист1!E37</f>
        <v>580</v>
      </c>
      <c r="E45" s="36">
        <f t="shared" ref="E45:E52" si="6">D45*(1-G$3)</f>
        <v>580</v>
      </c>
      <c r="F45" s="59">
        <f t="shared" ref="F45:F52" si="7">1-D45/C45</f>
        <v>0.1470588235294118</v>
      </c>
      <c r="G45" s="60">
        <f t="shared" ref="G45:G52" si="8">1-E45/C45</f>
        <v>0.1470588235294118</v>
      </c>
    </row>
    <row r="46" spans="1:7" x14ac:dyDescent="0.3">
      <c r="A46" s="85" t="s">
        <v>16</v>
      </c>
      <c r="B46" s="38"/>
      <c r="C46" s="365">
        <f>Лист1!D38</f>
        <v>580</v>
      </c>
      <c r="D46" s="301">
        <f>Лист1!E38</f>
        <v>470</v>
      </c>
      <c r="E46" s="36">
        <f t="shared" si="6"/>
        <v>470</v>
      </c>
      <c r="F46" s="59">
        <f t="shared" si="7"/>
        <v>0.18965517241379315</v>
      </c>
      <c r="G46" s="60">
        <f t="shared" si="8"/>
        <v>0.18965517241379315</v>
      </c>
    </row>
    <row r="47" spans="1:7" ht="26.4" x14ac:dyDescent="0.3">
      <c r="A47" s="85" t="s">
        <v>32</v>
      </c>
      <c r="B47" s="38"/>
      <c r="C47" s="365">
        <f>Лист1!D39</f>
        <v>1100</v>
      </c>
      <c r="D47" s="301">
        <f>Лист1!E39</f>
        <v>850</v>
      </c>
      <c r="E47" s="36">
        <f t="shared" si="6"/>
        <v>850</v>
      </c>
      <c r="F47" s="59">
        <f t="shared" si="7"/>
        <v>0.22727272727272729</v>
      </c>
      <c r="G47" s="60">
        <f t="shared" si="8"/>
        <v>0.22727272727272729</v>
      </c>
    </row>
    <row r="48" spans="1:7" ht="26.4" x14ac:dyDescent="0.3">
      <c r="A48" s="85" t="s">
        <v>38</v>
      </c>
      <c r="B48" s="38"/>
      <c r="C48" s="365">
        <f>Лист1!D40</f>
        <v>450</v>
      </c>
      <c r="D48" s="301">
        <f>Лист1!E40</f>
        <v>390</v>
      </c>
      <c r="E48" s="36">
        <f t="shared" si="6"/>
        <v>390</v>
      </c>
      <c r="F48" s="59">
        <f t="shared" si="7"/>
        <v>0.1333333333333333</v>
      </c>
      <c r="G48" s="60">
        <f t="shared" si="8"/>
        <v>0.1333333333333333</v>
      </c>
    </row>
    <row r="49" spans="1:7" ht="26.4" x14ac:dyDescent="0.3">
      <c r="A49" s="85" t="s">
        <v>53</v>
      </c>
      <c r="B49" s="38"/>
      <c r="C49" s="365">
        <f>Лист1!D41</f>
        <v>450</v>
      </c>
      <c r="D49" s="301">
        <f>Лист1!E41</f>
        <v>330</v>
      </c>
      <c r="E49" s="36">
        <f t="shared" si="6"/>
        <v>330</v>
      </c>
      <c r="F49" s="59">
        <f t="shared" si="7"/>
        <v>0.26666666666666672</v>
      </c>
      <c r="G49" s="60">
        <f t="shared" si="8"/>
        <v>0.26666666666666672</v>
      </c>
    </row>
    <row r="50" spans="1:7" x14ac:dyDescent="0.3">
      <c r="A50" s="85" t="s">
        <v>70</v>
      </c>
      <c r="B50" s="38"/>
      <c r="C50" s="365">
        <f>Лист1!D42</f>
        <v>1300</v>
      </c>
      <c r="D50" s="301">
        <f>Лист1!E42</f>
        <v>1000</v>
      </c>
      <c r="E50" s="36">
        <f t="shared" si="6"/>
        <v>1000</v>
      </c>
      <c r="F50" s="59">
        <f>1-D50/C50</f>
        <v>0.23076923076923073</v>
      </c>
      <c r="G50" s="60">
        <f>1-E50/C50</f>
        <v>0.23076923076923073</v>
      </c>
    </row>
    <row r="51" spans="1:7" ht="39.6" x14ac:dyDescent="0.3">
      <c r="A51" s="85" t="s">
        <v>62</v>
      </c>
      <c r="B51" s="38"/>
      <c r="C51" s="365">
        <f>Лист1!D43</f>
        <v>640</v>
      </c>
      <c r="D51" s="301">
        <f>Лист1!E43</f>
        <v>480</v>
      </c>
      <c r="E51" s="36">
        <f t="shared" si="6"/>
        <v>480</v>
      </c>
      <c r="F51" s="59">
        <f t="shared" si="7"/>
        <v>0.25</v>
      </c>
      <c r="G51" s="60">
        <f t="shared" si="8"/>
        <v>0.25</v>
      </c>
    </row>
    <row r="52" spans="1:7" ht="53.4" thickBot="1" x14ac:dyDescent="0.35">
      <c r="A52" s="86" t="s">
        <v>224</v>
      </c>
      <c r="B52" s="39"/>
      <c r="C52" s="366">
        <f>Лист1!D44</f>
        <v>730</v>
      </c>
      <c r="D52" s="331">
        <f>Лист1!E44</f>
        <v>580</v>
      </c>
      <c r="E52" s="332">
        <f t="shared" si="6"/>
        <v>580</v>
      </c>
      <c r="F52" s="333">
        <f t="shared" si="7"/>
        <v>0.20547945205479456</v>
      </c>
      <c r="G52" s="334">
        <f t="shared" si="8"/>
        <v>0.20547945205479456</v>
      </c>
    </row>
    <row r="53" spans="1:7" ht="15.6" x14ac:dyDescent="0.3">
      <c r="A53" s="469" t="s">
        <v>226</v>
      </c>
      <c r="B53" s="470"/>
      <c r="C53" s="470"/>
      <c r="D53" s="470"/>
      <c r="E53" s="470"/>
      <c r="F53" s="470"/>
      <c r="G53" s="471"/>
    </row>
    <row r="54" spans="1:7" x14ac:dyDescent="0.3">
      <c r="A54" s="87" t="s">
        <v>22</v>
      </c>
      <c r="B54" s="38"/>
      <c r="C54" s="367">
        <f>Лист1!D46</f>
        <v>2900</v>
      </c>
      <c r="D54" s="302">
        <f>Лист1!E46</f>
        <v>500</v>
      </c>
      <c r="E54" s="43">
        <f>D54*(1-G$3)</f>
        <v>500</v>
      </c>
      <c r="F54" s="76">
        <f>1-D54/C54</f>
        <v>0.82758620689655171</v>
      </c>
      <c r="G54" s="77">
        <f t="shared" ref="G54:G56" si="9">1-E54/C54</f>
        <v>0.82758620689655171</v>
      </c>
    </row>
    <row r="55" spans="1:7" x14ac:dyDescent="0.3">
      <c r="A55" s="87" t="s">
        <v>40</v>
      </c>
      <c r="B55" s="38"/>
      <c r="C55" s="367">
        <f>Лист1!D47</f>
        <v>3600</v>
      </c>
      <c r="D55" s="302">
        <f>Лист1!E47</f>
        <v>3070</v>
      </c>
      <c r="E55" s="43">
        <f>D55*(1-G$3)</f>
        <v>3070</v>
      </c>
      <c r="F55" s="76">
        <f>1-D55/C55</f>
        <v>0.14722222222222225</v>
      </c>
      <c r="G55" s="77">
        <f t="shared" si="9"/>
        <v>0.14722222222222225</v>
      </c>
    </row>
    <row r="56" spans="1:7" ht="13.8" thickBot="1" x14ac:dyDescent="0.35">
      <c r="A56" s="177" t="s">
        <v>67</v>
      </c>
      <c r="B56" s="39"/>
      <c r="C56" s="368">
        <f>Лист1!D48</f>
        <v>1850</v>
      </c>
      <c r="D56" s="335">
        <f>Лист1!E48</f>
        <v>1580</v>
      </c>
      <c r="E56" s="174">
        <f>D56*(1-G$3)</f>
        <v>1580</v>
      </c>
      <c r="F56" s="175">
        <f>1-D56/C56</f>
        <v>0.1459459459459459</v>
      </c>
      <c r="G56" s="176">
        <f t="shared" si="9"/>
        <v>0.1459459459459459</v>
      </c>
    </row>
    <row r="57" spans="1:7" ht="15.6" x14ac:dyDescent="0.3">
      <c r="A57" s="472" t="s">
        <v>228</v>
      </c>
      <c r="B57" s="473"/>
      <c r="C57" s="473"/>
      <c r="D57" s="473"/>
      <c r="E57" s="473"/>
      <c r="F57" s="473"/>
      <c r="G57" s="474"/>
    </row>
    <row r="58" spans="1:7" x14ac:dyDescent="0.3">
      <c r="A58" s="88" t="s">
        <v>52</v>
      </c>
      <c r="B58" s="38"/>
      <c r="C58" s="369">
        <f>Лист1!D50</f>
        <v>1700</v>
      </c>
      <c r="D58" s="303">
        <f>Лист1!E50</f>
        <v>1450</v>
      </c>
      <c r="E58" s="23">
        <f>D58*(1-G$3)</f>
        <v>1450</v>
      </c>
      <c r="F58" s="70">
        <f>1-D58/C58</f>
        <v>0.1470588235294118</v>
      </c>
      <c r="G58" s="71">
        <f>1-E58/C58</f>
        <v>0.1470588235294118</v>
      </c>
    </row>
    <row r="59" spans="1:7" x14ac:dyDescent="0.3">
      <c r="A59" s="88" t="s">
        <v>57</v>
      </c>
      <c r="B59" s="38"/>
      <c r="C59" s="369">
        <f>Лист1!D51</f>
        <v>1800</v>
      </c>
      <c r="D59" s="303">
        <f>Лист1!E51</f>
        <v>1520</v>
      </c>
      <c r="E59" s="23">
        <f>D59*(1-G$3)</f>
        <v>1520</v>
      </c>
      <c r="F59" s="70">
        <f>1-D59/C59</f>
        <v>0.15555555555555556</v>
      </c>
      <c r="G59" s="71">
        <f t="shared" ref="G59:G118" si="10">1-E59/C59</f>
        <v>0.15555555555555556</v>
      </c>
    </row>
    <row r="60" spans="1:7" x14ac:dyDescent="0.3">
      <c r="A60" s="88" t="s">
        <v>61</v>
      </c>
      <c r="B60" s="38"/>
      <c r="C60" s="369">
        <f>Лист1!D52</f>
        <v>1360</v>
      </c>
      <c r="D60" s="303">
        <f>Лист1!E52</f>
        <v>1120</v>
      </c>
      <c r="E60" s="23">
        <f>D60*(1-G$3)</f>
        <v>1120</v>
      </c>
      <c r="F60" s="70">
        <f>1-D60/C60</f>
        <v>0.17647058823529416</v>
      </c>
      <c r="G60" s="71">
        <f t="shared" si="10"/>
        <v>0.17647058823529416</v>
      </c>
    </row>
    <row r="61" spans="1:7" x14ac:dyDescent="0.3">
      <c r="A61" s="88" t="s">
        <v>217</v>
      </c>
      <c r="B61" s="38"/>
      <c r="C61" s="369">
        <f>Лист1!D53</f>
        <v>970</v>
      </c>
      <c r="D61" s="303">
        <f>Лист1!E53</f>
        <v>800</v>
      </c>
      <c r="E61" s="23">
        <f>D61*(1-G$3)</f>
        <v>800</v>
      </c>
      <c r="F61" s="70">
        <f>1-D61/C61</f>
        <v>0.17525773195876293</v>
      </c>
      <c r="G61" s="71">
        <f t="shared" si="10"/>
        <v>0.17525773195876293</v>
      </c>
    </row>
    <row r="62" spans="1:7" ht="13.8" thickBot="1" x14ac:dyDescent="0.35">
      <c r="A62" s="103" t="s">
        <v>249</v>
      </c>
      <c r="B62" s="101"/>
      <c r="C62" s="453">
        <f>Лист1!D54</f>
        <v>1230</v>
      </c>
      <c r="D62" s="454">
        <f>Лист1!E54</f>
        <v>1080</v>
      </c>
      <c r="E62" s="104">
        <f>D62*(1-G$3)</f>
        <v>1080</v>
      </c>
      <c r="F62" s="105">
        <f t="shared" ref="F62" si="11">1-D62/C62</f>
        <v>0.12195121951219512</v>
      </c>
      <c r="G62" s="106">
        <f t="shared" si="10"/>
        <v>0.12195121951219512</v>
      </c>
    </row>
    <row r="63" spans="1:7" ht="15.6" x14ac:dyDescent="0.3">
      <c r="A63" s="517" t="s">
        <v>244</v>
      </c>
      <c r="B63" s="518"/>
      <c r="C63" s="518"/>
      <c r="D63" s="518"/>
      <c r="E63" s="518"/>
      <c r="F63" s="518"/>
      <c r="G63" s="519"/>
    </row>
    <row r="64" spans="1:7" ht="26.4" x14ac:dyDescent="0.3">
      <c r="A64" s="89" t="s">
        <v>36</v>
      </c>
      <c r="B64" s="38"/>
      <c r="C64" s="304">
        <f>Лист1!D56</f>
        <v>520</v>
      </c>
      <c r="D64" s="304">
        <f>Лист1!E56</f>
        <v>440</v>
      </c>
      <c r="E64" s="78">
        <f>D64*(1-G$3)</f>
        <v>440</v>
      </c>
      <c r="F64" s="79">
        <f>1-D64/C64</f>
        <v>0.15384615384615385</v>
      </c>
      <c r="G64" s="80">
        <f>1-E64/C64</f>
        <v>0.15384615384615385</v>
      </c>
    </row>
    <row r="65" spans="1:7" x14ac:dyDescent="0.3">
      <c r="A65" s="89" t="s">
        <v>37</v>
      </c>
      <c r="B65" s="38"/>
      <c r="C65" s="304">
        <f>Лист1!D57</f>
        <v>380</v>
      </c>
      <c r="D65" s="304">
        <f>Лист1!E57</f>
        <v>330</v>
      </c>
      <c r="E65" s="78">
        <f>D65*(1-G$3)</f>
        <v>330</v>
      </c>
      <c r="F65" s="79">
        <f>1-D65/C65</f>
        <v>0.13157894736842102</v>
      </c>
      <c r="G65" s="80">
        <f>1-E65/C65</f>
        <v>0.13157894736842102</v>
      </c>
    </row>
    <row r="66" spans="1:7" ht="26.4" x14ac:dyDescent="0.3">
      <c r="A66" s="89" t="s">
        <v>56</v>
      </c>
      <c r="B66" s="38"/>
      <c r="C66" s="304">
        <f>Лист1!D58</f>
        <v>480</v>
      </c>
      <c r="D66" s="304">
        <f>Лист1!E58</f>
        <v>410</v>
      </c>
      <c r="E66" s="78">
        <f>D66*(1-G$3)</f>
        <v>410</v>
      </c>
      <c r="F66" s="79">
        <f>1-D66/C66</f>
        <v>0.14583333333333337</v>
      </c>
      <c r="G66" s="80">
        <f>1-E66/C66</f>
        <v>0.14583333333333337</v>
      </c>
    </row>
    <row r="67" spans="1:7" x14ac:dyDescent="0.3">
      <c r="A67" s="89" t="s">
        <v>248</v>
      </c>
      <c r="B67" s="38"/>
      <c r="C67" s="304">
        <f>Лист1!D59</f>
        <v>280</v>
      </c>
      <c r="D67" s="304">
        <f>Лист1!E59</f>
        <v>240</v>
      </c>
      <c r="E67" s="78">
        <f>D67*(1-G$3)</f>
        <v>240</v>
      </c>
      <c r="F67" s="79">
        <f t="shared" ref="F67" si="12">1-D67/C67</f>
        <v>0.1428571428571429</v>
      </c>
      <c r="G67" s="80">
        <f t="shared" ref="G67" si="13">1-E67/C67</f>
        <v>0.1428571428571429</v>
      </c>
    </row>
    <row r="68" spans="1:7" ht="27" thickBot="1" x14ac:dyDescent="0.35">
      <c r="A68" s="89" t="s">
        <v>347</v>
      </c>
      <c r="B68" s="39"/>
      <c r="C68" s="304">
        <f>Лист1!D60</f>
        <v>340</v>
      </c>
      <c r="D68" s="304">
        <f>Лист1!E60</f>
        <v>260</v>
      </c>
      <c r="E68" s="78">
        <f>D68*(1-G$3)</f>
        <v>260</v>
      </c>
      <c r="F68" s="79">
        <f t="shared" ref="F68" si="14">1-D68/C68</f>
        <v>0.23529411764705888</v>
      </c>
      <c r="G68" s="80">
        <f t="shared" ref="G68" si="15">1-E68/C68</f>
        <v>0.23529411764705888</v>
      </c>
    </row>
    <row r="69" spans="1:7" ht="15.6" x14ac:dyDescent="0.3">
      <c r="A69" s="520" t="s">
        <v>250</v>
      </c>
      <c r="B69" s="521"/>
      <c r="C69" s="521"/>
      <c r="D69" s="521"/>
      <c r="E69" s="521"/>
      <c r="F69" s="521"/>
      <c r="G69" s="522"/>
    </row>
    <row r="70" spans="1:7" x14ac:dyDescent="0.3">
      <c r="A70" s="110" t="s">
        <v>39</v>
      </c>
      <c r="B70" s="38"/>
      <c r="C70" s="370">
        <f>Лист1!D62</f>
        <v>1200</v>
      </c>
      <c r="D70" s="305">
        <f>Лист1!E62</f>
        <v>1040</v>
      </c>
      <c r="E70" s="108">
        <f>D70*(1-G$3)</f>
        <v>1040</v>
      </c>
      <c r="F70" s="109">
        <f>1-D70/C70</f>
        <v>0.1333333333333333</v>
      </c>
      <c r="G70" s="111">
        <f>1-E70/C70</f>
        <v>0.1333333333333333</v>
      </c>
    </row>
    <row r="71" spans="1:7" x14ac:dyDescent="0.3">
      <c r="A71" s="110" t="s">
        <v>245</v>
      </c>
      <c r="B71" s="38"/>
      <c r="C71" s="370">
        <f>Лист1!D63</f>
        <v>630</v>
      </c>
      <c r="D71" s="305">
        <f>Лист1!E63</f>
        <v>540</v>
      </c>
      <c r="E71" s="108">
        <f>D71*(1-G$3)</f>
        <v>540</v>
      </c>
      <c r="F71" s="109">
        <f>1-D71/C71</f>
        <v>0.1428571428571429</v>
      </c>
      <c r="G71" s="111">
        <f>1-E71/C71</f>
        <v>0.1428571428571429</v>
      </c>
    </row>
    <row r="72" spans="1:7" x14ac:dyDescent="0.3">
      <c r="A72" s="110" t="s">
        <v>246</v>
      </c>
      <c r="B72" s="38"/>
      <c r="C72" s="370">
        <f>Лист1!D64</f>
        <v>610</v>
      </c>
      <c r="D72" s="305">
        <f>Лист1!E64</f>
        <v>540</v>
      </c>
      <c r="E72" s="108">
        <f>D72*(1-G$3)</f>
        <v>540</v>
      </c>
      <c r="F72" s="109">
        <f>1-D72/C72</f>
        <v>0.11475409836065575</v>
      </c>
      <c r="G72" s="111">
        <f>1-E72/C72</f>
        <v>0.11475409836065575</v>
      </c>
    </row>
    <row r="73" spans="1:7" ht="13.8" thickBot="1" x14ac:dyDescent="0.35">
      <c r="A73" s="114" t="s">
        <v>247</v>
      </c>
      <c r="B73" s="101"/>
      <c r="C73" s="370">
        <f>Лист1!D65</f>
        <v>700</v>
      </c>
      <c r="D73" s="305">
        <f>Лист1!E65</f>
        <v>560</v>
      </c>
      <c r="E73" s="112">
        <f>D73*(1-G$3)</f>
        <v>560</v>
      </c>
      <c r="F73" s="113">
        <f>1-D73/C73</f>
        <v>0.19999999999999996</v>
      </c>
      <c r="G73" s="115">
        <f>1-E73/C73</f>
        <v>0.19999999999999996</v>
      </c>
    </row>
    <row r="74" spans="1:7" ht="15.6" x14ac:dyDescent="0.3">
      <c r="A74" s="523" t="s">
        <v>251</v>
      </c>
      <c r="B74" s="524"/>
      <c r="C74" s="524"/>
      <c r="D74" s="524"/>
      <c r="E74" s="524"/>
      <c r="F74" s="524"/>
      <c r="G74" s="525"/>
    </row>
    <row r="75" spans="1:7" ht="26.4" x14ac:dyDescent="0.3">
      <c r="A75" s="116" t="s">
        <v>50</v>
      </c>
      <c r="B75" s="38"/>
      <c r="C75" s="371">
        <f>Лист1!D67</f>
        <v>760</v>
      </c>
      <c r="D75" s="306">
        <f>Лист1!E67</f>
        <v>630</v>
      </c>
      <c r="E75" s="118">
        <f>D75*(1-G$3)</f>
        <v>630</v>
      </c>
      <c r="F75" s="119">
        <f>1-D75/C75</f>
        <v>0.17105263157894735</v>
      </c>
      <c r="G75" s="120">
        <f>1-E75/C75</f>
        <v>0.17105263157894735</v>
      </c>
    </row>
    <row r="76" spans="1:7" ht="16.8" customHeight="1" x14ac:dyDescent="0.3">
      <c r="A76" s="116" t="s">
        <v>54</v>
      </c>
      <c r="B76" s="38"/>
      <c r="C76" s="371">
        <f>Лист1!D68</f>
        <v>720</v>
      </c>
      <c r="D76" s="306">
        <f>Лист1!E68</f>
        <v>630</v>
      </c>
      <c r="E76" s="118">
        <f>D76*(1-G$3)</f>
        <v>630</v>
      </c>
      <c r="F76" s="119">
        <f>1-D76/C76</f>
        <v>0.125</v>
      </c>
      <c r="G76" s="120">
        <f>1-E76/C76</f>
        <v>0.125</v>
      </c>
    </row>
    <row r="77" spans="1:7" ht="13.8" thickBot="1" x14ac:dyDescent="0.35">
      <c r="A77" s="117" t="s">
        <v>55</v>
      </c>
      <c r="B77" s="39"/>
      <c r="C77" s="371">
        <f>Лист1!D69</f>
        <v>3600</v>
      </c>
      <c r="D77" s="306">
        <f>Лист1!E69</f>
        <v>3080</v>
      </c>
      <c r="E77" s="121">
        <f>D77*(1-G$3)</f>
        <v>3080</v>
      </c>
      <c r="F77" s="122">
        <f>1-D77/C77</f>
        <v>0.14444444444444449</v>
      </c>
      <c r="G77" s="123">
        <f>1-E77/C77</f>
        <v>0.14444444444444449</v>
      </c>
    </row>
    <row r="78" spans="1:7" ht="15.6" x14ac:dyDescent="0.3">
      <c r="A78" s="526" t="s">
        <v>252</v>
      </c>
      <c r="B78" s="527"/>
      <c r="C78" s="527"/>
      <c r="D78" s="527"/>
      <c r="E78" s="527"/>
      <c r="F78" s="527"/>
      <c r="G78" s="528"/>
    </row>
    <row r="79" spans="1:7" x14ac:dyDescent="0.3">
      <c r="A79" s="132" t="s">
        <v>17</v>
      </c>
      <c r="B79" s="38"/>
      <c r="C79" s="372">
        <f>Лист1!D71</f>
        <v>1430</v>
      </c>
      <c r="D79" s="307">
        <f>Лист1!E71</f>
        <v>1260</v>
      </c>
      <c r="E79" s="125">
        <f>D79*(1-G$3)</f>
        <v>1260</v>
      </c>
      <c r="F79" s="126">
        <f>1-D79/C79</f>
        <v>0.11888111888111885</v>
      </c>
      <c r="G79" s="127">
        <f>1-E79/C79</f>
        <v>0.11888111888111885</v>
      </c>
    </row>
    <row r="80" spans="1:7" ht="13.8" thickBot="1" x14ac:dyDescent="0.35">
      <c r="A80" s="133" t="s">
        <v>23</v>
      </c>
      <c r="B80" s="39"/>
      <c r="C80" s="372">
        <f>Лист1!D72</f>
        <v>380</v>
      </c>
      <c r="D80" s="307">
        <f>Лист1!E72</f>
        <v>320</v>
      </c>
      <c r="E80" s="129">
        <f>D80*(1-G$3)</f>
        <v>320</v>
      </c>
      <c r="F80" s="130">
        <f>1-D80/C80</f>
        <v>0.15789473684210531</v>
      </c>
      <c r="G80" s="131">
        <f>1-E80/C80</f>
        <v>0.15789473684210531</v>
      </c>
    </row>
    <row r="81" spans="1:7" ht="15.6" x14ac:dyDescent="0.3">
      <c r="A81" s="529" t="s">
        <v>253</v>
      </c>
      <c r="B81" s="530"/>
      <c r="C81" s="530"/>
      <c r="D81" s="530"/>
      <c r="E81" s="530"/>
      <c r="F81" s="530"/>
      <c r="G81" s="531"/>
    </row>
    <row r="82" spans="1:7" x14ac:dyDescent="0.3">
      <c r="A82" s="134" t="s">
        <v>34</v>
      </c>
      <c r="B82" s="38"/>
      <c r="C82" s="373">
        <f>Лист1!D74</f>
        <v>530</v>
      </c>
      <c r="D82" s="308">
        <f>Лист1!E74</f>
        <v>460</v>
      </c>
      <c r="E82" s="137">
        <f>D82*(1-G$3)</f>
        <v>460</v>
      </c>
      <c r="F82" s="138">
        <f>1-D82/C82</f>
        <v>0.13207547169811318</v>
      </c>
      <c r="G82" s="139">
        <f>1-E82/C82</f>
        <v>0.13207547169811318</v>
      </c>
    </row>
    <row r="83" spans="1:7" ht="13.8" thickBot="1" x14ac:dyDescent="0.35">
      <c r="A83" s="135" t="s">
        <v>49</v>
      </c>
      <c r="B83" s="39"/>
      <c r="C83" s="373">
        <f>Лист1!D75</f>
        <v>680</v>
      </c>
      <c r="D83" s="308">
        <f>Лист1!E75</f>
        <v>600</v>
      </c>
      <c r="E83" s="141">
        <f>D83*(1-G$3)</f>
        <v>600</v>
      </c>
      <c r="F83" s="142">
        <f>1-D83/C83</f>
        <v>0.11764705882352944</v>
      </c>
      <c r="G83" s="143">
        <f>1-E83/C83</f>
        <v>0.11764705882352944</v>
      </c>
    </row>
    <row r="84" spans="1:7" ht="15.6" x14ac:dyDescent="0.3">
      <c r="A84" s="535" t="s">
        <v>254</v>
      </c>
      <c r="B84" s="536"/>
      <c r="C84" s="536"/>
      <c r="D84" s="536"/>
      <c r="E84" s="536"/>
      <c r="F84" s="536"/>
      <c r="G84" s="537"/>
    </row>
    <row r="85" spans="1:7" x14ac:dyDescent="0.3">
      <c r="A85" s="144" t="s">
        <v>271</v>
      </c>
      <c r="B85" s="38"/>
      <c r="C85" s="374">
        <f>Лист1!D77</f>
        <v>690</v>
      </c>
      <c r="D85" s="309">
        <f>Лист1!E77</f>
        <v>610</v>
      </c>
      <c r="E85" s="47">
        <f>D85*(1-G$3)</f>
        <v>610</v>
      </c>
      <c r="F85" s="72">
        <f>1-D85/C85</f>
        <v>0.11594202898550721</v>
      </c>
      <c r="G85" s="73">
        <f>1-E85/C85</f>
        <v>0.11594202898550721</v>
      </c>
    </row>
    <row r="86" spans="1:7" ht="27" thickBot="1" x14ac:dyDescent="0.35">
      <c r="A86" s="145" t="s">
        <v>272</v>
      </c>
      <c r="B86" s="39"/>
      <c r="C86" s="374">
        <f>Лист1!D78</f>
        <v>1480</v>
      </c>
      <c r="D86" s="309">
        <f>Лист1!E78</f>
        <v>1190</v>
      </c>
      <c r="E86" s="48">
        <f>D86*(1-G$3)</f>
        <v>1190</v>
      </c>
      <c r="F86" s="74">
        <f>1-D86/C86</f>
        <v>0.19594594594594594</v>
      </c>
      <c r="G86" s="75">
        <f>1-E86/C86</f>
        <v>0.19594594594594594</v>
      </c>
    </row>
    <row r="87" spans="1:7" ht="14.4" customHeight="1" x14ac:dyDescent="0.3">
      <c r="A87" s="538" t="s">
        <v>255</v>
      </c>
      <c r="B87" s="539"/>
      <c r="C87" s="539"/>
      <c r="D87" s="539"/>
      <c r="E87" s="539"/>
      <c r="F87" s="539"/>
      <c r="G87" s="540"/>
    </row>
    <row r="88" spans="1:7" x14ac:dyDescent="0.3">
      <c r="A88" s="146" t="s">
        <v>273</v>
      </c>
      <c r="B88" s="38"/>
      <c r="C88" s="375">
        <f>Лист1!D80</f>
        <v>1800</v>
      </c>
      <c r="D88" s="310">
        <f>Лист1!E80</f>
        <v>1490</v>
      </c>
      <c r="E88" s="149">
        <f t="shared" ref="E88:E123" si="16">D88*(1-G$3)</f>
        <v>1490</v>
      </c>
      <c r="F88" s="150">
        <f>1-D88/C88</f>
        <v>0.17222222222222228</v>
      </c>
      <c r="G88" s="151">
        <f>1-E88/C88</f>
        <v>0.17222222222222228</v>
      </c>
    </row>
    <row r="89" spans="1:7" x14ac:dyDescent="0.3">
      <c r="A89" s="146" t="s">
        <v>274</v>
      </c>
      <c r="B89" s="38"/>
      <c r="C89" s="375">
        <f>Лист1!D81</f>
        <v>2000</v>
      </c>
      <c r="D89" s="310">
        <f>Лист1!E81</f>
        <v>1660</v>
      </c>
      <c r="E89" s="149">
        <f t="shared" si="16"/>
        <v>1660</v>
      </c>
      <c r="F89" s="150">
        <f>1-D89/C89</f>
        <v>0.17000000000000004</v>
      </c>
      <c r="G89" s="151">
        <f>1-E89/C89</f>
        <v>0.17000000000000004</v>
      </c>
    </row>
    <row r="90" spans="1:7" ht="13.8" thickBot="1" x14ac:dyDescent="0.35">
      <c r="A90" s="339" t="s">
        <v>275</v>
      </c>
      <c r="B90" s="101"/>
      <c r="C90" s="376">
        <f>Лист1!D82</f>
        <v>2300</v>
      </c>
      <c r="D90" s="340">
        <f>Лист1!E82</f>
        <v>1980</v>
      </c>
      <c r="E90" s="341">
        <f t="shared" si="16"/>
        <v>1980</v>
      </c>
      <c r="F90" s="342">
        <f>1-D90/C90</f>
        <v>0.13913043478260867</v>
      </c>
      <c r="G90" s="343">
        <f>1-E90/C90</f>
        <v>0.13913043478260867</v>
      </c>
    </row>
    <row r="91" spans="1:7" x14ac:dyDescent="0.3">
      <c r="A91" s="283" t="s">
        <v>14</v>
      </c>
      <c r="B91" s="284"/>
      <c r="C91" s="328">
        <f>Лист1!D83</f>
        <v>730</v>
      </c>
      <c r="D91" s="328">
        <f>Лист1!E83</f>
        <v>640</v>
      </c>
      <c r="E91" s="336">
        <f t="shared" si="16"/>
        <v>640</v>
      </c>
      <c r="F91" s="286">
        <f t="shared" ref="F91:F123" si="17">1-D91/C91</f>
        <v>0.12328767123287676</v>
      </c>
      <c r="G91" s="287">
        <f t="shared" si="10"/>
        <v>0.12328767123287676</v>
      </c>
    </row>
    <row r="92" spans="1:7" x14ac:dyDescent="0.3">
      <c r="A92" s="288" t="s">
        <v>15</v>
      </c>
      <c r="B92" s="38"/>
      <c r="C92" s="354">
        <f>Лист1!D84</f>
        <v>430</v>
      </c>
      <c r="D92" s="354">
        <f>Лист1!E84</f>
        <v>380</v>
      </c>
      <c r="E92" s="9">
        <f t="shared" si="16"/>
        <v>380</v>
      </c>
      <c r="F92" s="45">
        <f t="shared" si="17"/>
        <v>0.11627906976744184</v>
      </c>
      <c r="G92" s="289">
        <f t="shared" si="10"/>
        <v>0.11627906976744184</v>
      </c>
    </row>
    <row r="93" spans="1:7" x14ac:dyDescent="0.3">
      <c r="A93" s="288" t="s">
        <v>19</v>
      </c>
      <c r="B93" s="38"/>
      <c r="C93" s="354">
        <f>Лист1!D85</f>
        <v>450</v>
      </c>
      <c r="D93" s="354">
        <f>Лист1!E85</f>
        <v>370</v>
      </c>
      <c r="E93" s="9">
        <f t="shared" si="16"/>
        <v>370</v>
      </c>
      <c r="F93" s="45">
        <f t="shared" si="17"/>
        <v>0.17777777777777781</v>
      </c>
      <c r="G93" s="289">
        <f t="shared" si="10"/>
        <v>0.17777777777777781</v>
      </c>
    </row>
    <row r="94" spans="1:7" ht="18" customHeight="1" x14ac:dyDescent="0.3">
      <c r="A94" s="288" t="s">
        <v>20</v>
      </c>
      <c r="B94" s="38"/>
      <c r="C94" s="354">
        <f>Лист1!D86</f>
        <v>1200</v>
      </c>
      <c r="D94" s="354">
        <f>Лист1!E86</f>
        <v>970</v>
      </c>
      <c r="E94" s="9">
        <f t="shared" si="16"/>
        <v>970</v>
      </c>
      <c r="F94" s="45">
        <f t="shared" si="17"/>
        <v>0.19166666666666665</v>
      </c>
      <c r="G94" s="289">
        <f t="shared" si="10"/>
        <v>0.19166666666666665</v>
      </c>
    </row>
    <row r="95" spans="1:7" x14ac:dyDescent="0.3">
      <c r="A95" s="288" t="s">
        <v>21</v>
      </c>
      <c r="B95" s="38"/>
      <c r="C95" s="354">
        <f>Лист1!D87</f>
        <v>1500</v>
      </c>
      <c r="D95" s="354">
        <f>Лист1!E87</f>
        <v>1220</v>
      </c>
      <c r="E95" s="9">
        <f t="shared" si="16"/>
        <v>1220</v>
      </c>
      <c r="F95" s="45">
        <f t="shared" si="17"/>
        <v>0.18666666666666665</v>
      </c>
      <c r="G95" s="289">
        <f t="shared" si="10"/>
        <v>0.18666666666666665</v>
      </c>
    </row>
    <row r="96" spans="1:7" x14ac:dyDescent="0.3">
      <c r="A96" s="288" t="s">
        <v>24</v>
      </c>
      <c r="B96" s="38"/>
      <c r="C96" s="354">
        <f>Лист1!D88</f>
        <v>470</v>
      </c>
      <c r="D96" s="354">
        <f>Лист1!E88</f>
        <v>420</v>
      </c>
      <c r="E96" s="9">
        <f t="shared" si="16"/>
        <v>420</v>
      </c>
      <c r="F96" s="45">
        <f t="shared" si="17"/>
        <v>0.1063829787234043</v>
      </c>
      <c r="G96" s="289">
        <f t="shared" si="10"/>
        <v>0.1063829787234043</v>
      </c>
    </row>
    <row r="97" spans="1:7" x14ac:dyDescent="0.3">
      <c r="A97" s="288" t="s">
        <v>25</v>
      </c>
      <c r="B97" s="38"/>
      <c r="C97" s="354">
        <f>Лист1!D89</f>
        <v>580</v>
      </c>
      <c r="D97" s="354">
        <f>Лист1!E89</f>
        <v>480</v>
      </c>
      <c r="E97" s="9">
        <f t="shared" si="16"/>
        <v>480</v>
      </c>
      <c r="F97" s="45">
        <f t="shared" si="17"/>
        <v>0.17241379310344829</v>
      </c>
      <c r="G97" s="289">
        <f t="shared" si="10"/>
        <v>0.17241379310344829</v>
      </c>
    </row>
    <row r="98" spans="1:7" x14ac:dyDescent="0.3">
      <c r="A98" s="288" t="s">
        <v>27</v>
      </c>
      <c r="B98" s="38"/>
      <c r="C98" s="354">
        <f>Лист1!D90</f>
        <v>880</v>
      </c>
      <c r="D98" s="354">
        <f>Лист1!E90</f>
        <v>750</v>
      </c>
      <c r="E98" s="9">
        <f t="shared" si="16"/>
        <v>750</v>
      </c>
      <c r="F98" s="45">
        <f t="shared" si="17"/>
        <v>0.14772727272727271</v>
      </c>
      <c r="G98" s="289">
        <f t="shared" si="10"/>
        <v>0.14772727272727271</v>
      </c>
    </row>
    <row r="99" spans="1:7" x14ac:dyDescent="0.3">
      <c r="A99" s="288" t="s">
        <v>102</v>
      </c>
      <c r="B99" s="38"/>
      <c r="C99" s="354">
        <f>Лист1!D91</f>
        <v>630</v>
      </c>
      <c r="D99" s="354">
        <f>Лист1!E91</f>
        <v>540</v>
      </c>
      <c r="E99" s="9">
        <f t="shared" si="16"/>
        <v>540</v>
      </c>
      <c r="F99" s="45">
        <f>1-D99/C99</f>
        <v>0.1428571428571429</v>
      </c>
      <c r="G99" s="289">
        <f>1-E99/C99</f>
        <v>0.1428571428571429</v>
      </c>
    </row>
    <row r="100" spans="1:7" x14ac:dyDescent="0.3">
      <c r="A100" s="288" t="s">
        <v>28</v>
      </c>
      <c r="B100" s="38"/>
      <c r="C100" s="354">
        <f>Лист1!D92</f>
        <v>410</v>
      </c>
      <c r="D100" s="354">
        <f>Лист1!E92</f>
        <v>370</v>
      </c>
      <c r="E100" s="9">
        <f t="shared" si="16"/>
        <v>370</v>
      </c>
      <c r="F100" s="45">
        <f t="shared" si="17"/>
        <v>9.7560975609756073E-2</v>
      </c>
      <c r="G100" s="289">
        <f t="shared" si="10"/>
        <v>9.7560975609756073E-2</v>
      </c>
    </row>
    <row r="101" spans="1:7" x14ac:dyDescent="0.3">
      <c r="A101" s="288" t="s">
        <v>30</v>
      </c>
      <c r="B101" s="38"/>
      <c r="C101" s="354">
        <f>Лист1!D93</f>
        <v>620</v>
      </c>
      <c r="D101" s="354">
        <f>Лист1!E93</f>
        <v>550</v>
      </c>
      <c r="E101" s="9">
        <f t="shared" si="16"/>
        <v>550</v>
      </c>
      <c r="F101" s="45">
        <f t="shared" si="17"/>
        <v>0.11290322580645162</v>
      </c>
      <c r="G101" s="289">
        <f t="shared" si="10"/>
        <v>0.11290322580645162</v>
      </c>
    </row>
    <row r="102" spans="1:7" x14ac:dyDescent="0.3">
      <c r="A102" s="288" t="s">
        <v>31</v>
      </c>
      <c r="B102" s="38"/>
      <c r="C102" s="354">
        <f>Лист1!D94</f>
        <v>790</v>
      </c>
      <c r="D102" s="354">
        <f>Лист1!E94</f>
        <v>710</v>
      </c>
      <c r="E102" s="9">
        <f t="shared" si="16"/>
        <v>710</v>
      </c>
      <c r="F102" s="45">
        <f t="shared" si="17"/>
        <v>0.10126582278481011</v>
      </c>
      <c r="G102" s="289">
        <f t="shared" si="10"/>
        <v>0.10126582278481011</v>
      </c>
    </row>
    <row r="103" spans="1:7" x14ac:dyDescent="0.3">
      <c r="A103" s="288" t="s">
        <v>33</v>
      </c>
      <c r="B103" s="38"/>
      <c r="C103" s="354">
        <f>Лист1!D95</f>
        <v>1620</v>
      </c>
      <c r="D103" s="354">
        <f>Лист1!E95</f>
        <v>1450</v>
      </c>
      <c r="E103" s="9">
        <f t="shared" si="16"/>
        <v>1450</v>
      </c>
      <c r="F103" s="45">
        <f t="shared" si="17"/>
        <v>0.10493827160493829</v>
      </c>
      <c r="G103" s="289">
        <f t="shared" si="10"/>
        <v>0.10493827160493829</v>
      </c>
    </row>
    <row r="104" spans="1:7" x14ac:dyDescent="0.3">
      <c r="A104" s="288" t="s">
        <v>47</v>
      </c>
      <c r="B104" s="38"/>
      <c r="C104" s="354">
        <f>Лист1!D96</f>
        <v>1220</v>
      </c>
      <c r="D104" s="354">
        <f>Лист1!E96</f>
        <v>1050</v>
      </c>
      <c r="E104" s="9">
        <f t="shared" si="16"/>
        <v>1050</v>
      </c>
      <c r="F104" s="45">
        <f t="shared" si="17"/>
        <v>0.13934426229508201</v>
      </c>
      <c r="G104" s="289">
        <f t="shared" si="10"/>
        <v>0.13934426229508201</v>
      </c>
    </row>
    <row r="105" spans="1:7" x14ac:dyDescent="0.3">
      <c r="A105" s="288" t="s">
        <v>51</v>
      </c>
      <c r="B105" s="38"/>
      <c r="C105" s="354">
        <f>Лист1!D97</f>
        <v>930</v>
      </c>
      <c r="D105" s="354">
        <f>Лист1!E97</f>
        <v>830</v>
      </c>
      <c r="E105" s="9">
        <f t="shared" si="16"/>
        <v>830</v>
      </c>
      <c r="F105" s="45">
        <f t="shared" si="17"/>
        <v>0.10752688172043012</v>
      </c>
      <c r="G105" s="289">
        <f t="shared" si="10"/>
        <v>0.10752688172043012</v>
      </c>
    </row>
    <row r="106" spans="1:7" x14ac:dyDescent="0.3">
      <c r="A106" s="288" t="s">
        <v>58</v>
      </c>
      <c r="B106" s="38"/>
      <c r="C106" s="354">
        <f>Лист1!D98</f>
        <v>1700</v>
      </c>
      <c r="D106" s="354">
        <f>Лист1!E98</f>
        <v>1480</v>
      </c>
      <c r="E106" s="9">
        <f t="shared" si="16"/>
        <v>1480</v>
      </c>
      <c r="F106" s="45">
        <f t="shared" si="17"/>
        <v>0.12941176470588234</v>
      </c>
      <c r="G106" s="289">
        <f t="shared" si="10"/>
        <v>0.12941176470588234</v>
      </c>
    </row>
    <row r="107" spans="1:7" x14ac:dyDescent="0.3">
      <c r="A107" s="288" t="s">
        <v>59</v>
      </c>
      <c r="B107" s="38"/>
      <c r="C107" s="354">
        <f>Лист1!D99</f>
        <v>540</v>
      </c>
      <c r="D107" s="354">
        <f>Лист1!E99</f>
        <v>440</v>
      </c>
      <c r="E107" s="9">
        <f t="shared" si="16"/>
        <v>440</v>
      </c>
      <c r="F107" s="45">
        <f t="shared" si="17"/>
        <v>0.18518518518518523</v>
      </c>
      <c r="G107" s="289">
        <f t="shared" si="10"/>
        <v>0.18518518518518523</v>
      </c>
    </row>
    <row r="108" spans="1:7" x14ac:dyDescent="0.3">
      <c r="A108" s="288" t="s">
        <v>60</v>
      </c>
      <c r="B108" s="38"/>
      <c r="C108" s="354">
        <f>Лист1!D100</f>
        <v>1540</v>
      </c>
      <c r="D108" s="354">
        <f>Лист1!E100</f>
        <v>1300</v>
      </c>
      <c r="E108" s="9">
        <f t="shared" si="16"/>
        <v>1300</v>
      </c>
      <c r="F108" s="45">
        <f t="shared" si="17"/>
        <v>0.1558441558441559</v>
      </c>
      <c r="G108" s="289">
        <f t="shared" si="10"/>
        <v>0.1558441558441559</v>
      </c>
    </row>
    <row r="109" spans="1:7" x14ac:dyDescent="0.3">
      <c r="A109" s="288" t="s">
        <v>63</v>
      </c>
      <c r="B109" s="38"/>
      <c r="C109" s="354">
        <f>Лист1!D101</f>
        <v>1530</v>
      </c>
      <c r="D109" s="354">
        <f>Лист1!E101</f>
        <v>1170</v>
      </c>
      <c r="E109" s="9">
        <f t="shared" si="16"/>
        <v>1170</v>
      </c>
      <c r="F109" s="45">
        <f t="shared" si="17"/>
        <v>0.23529411764705888</v>
      </c>
      <c r="G109" s="289">
        <f t="shared" si="10"/>
        <v>0.23529411764705888</v>
      </c>
    </row>
    <row r="110" spans="1:7" x14ac:dyDescent="0.3">
      <c r="A110" s="288" t="s">
        <v>64</v>
      </c>
      <c r="B110" s="38"/>
      <c r="C110" s="354">
        <f>Лист1!D102</f>
        <v>490</v>
      </c>
      <c r="D110" s="354">
        <f>Лист1!E102</f>
        <v>410</v>
      </c>
      <c r="E110" s="9">
        <f t="shared" si="16"/>
        <v>410</v>
      </c>
      <c r="F110" s="45">
        <f t="shared" si="17"/>
        <v>0.16326530612244894</v>
      </c>
      <c r="G110" s="289">
        <f t="shared" si="10"/>
        <v>0.16326530612244894</v>
      </c>
    </row>
    <row r="111" spans="1:7" ht="14.4" customHeight="1" x14ac:dyDescent="0.3">
      <c r="A111" s="288" t="s">
        <v>65</v>
      </c>
      <c r="B111" s="38"/>
      <c r="C111" s="354">
        <f>Лист1!D103</f>
        <v>720</v>
      </c>
      <c r="D111" s="354">
        <f>Лист1!E103</f>
        <v>650</v>
      </c>
      <c r="E111" s="9">
        <f t="shared" si="16"/>
        <v>650</v>
      </c>
      <c r="F111" s="45">
        <f t="shared" si="17"/>
        <v>9.722222222222221E-2</v>
      </c>
      <c r="G111" s="289">
        <f t="shared" si="10"/>
        <v>9.722222222222221E-2</v>
      </c>
    </row>
    <row r="112" spans="1:7" x14ac:dyDescent="0.3">
      <c r="A112" s="288" t="s">
        <v>66</v>
      </c>
      <c r="B112" s="38"/>
      <c r="C112" s="354">
        <f>Лист1!D104</f>
        <v>630</v>
      </c>
      <c r="D112" s="354">
        <f>Лист1!E104</f>
        <v>550</v>
      </c>
      <c r="E112" s="9">
        <f t="shared" si="16"/>
        <v>550</v>
      </c>
      <c r="F112" s="45">
        <f t="shared" si="17"/>
        <v>0.12698412698412698</v>
      </c>
      <c r="G112" s="289">
        <f t="shared" si="10"/>
        <v>0.12698412698412698</v>
      </c>
    </row>
    <row r="113" spans="1:8" x14ac:dyDescent="0.3">
      <c r="A113" s="288" t="s">
        <v>68</v>
      </c>
      <c r="B113" s="38"/>
      <c r="C113" s="354">
        <f>Лист1!D105</f>
        <v>320</v>
      </c>
      <c r="D113" s="354">
        <f>Лист1!E105</f>
        <v>280</v>
      </c>
      <c r="E113" s="9">
        <f t="shared" si="16"/>
        <v>280</v>
      </c>
      <c r="F113" s="45">
        <f t="shared" si="17"/>
        <v>0.125</v>
      </c>
      <c r="G113" s="289">
        <f t="shared" si="10"/>
        <v>0.125</v>
      </c>
    </row>
    <row r="114" spans="1:8" x14ac:dyDescent="0.3">
      <c r="A114" s="288" t="s">
        <v>69</v>
      </c>
      <c r="B114" s="38"/>
      <c r="C114" s="354">
        <f>Лист1!D106</f>
        <v>610</v>
      </c>
      <c r="D114" s="354">
        <f>Лист1!E106</f>
        <v>550</v>
      </c>
      <c r="E114" s="9">
        <f t="shared" si="16"/>
        <v>550</v>
      </c>
      <c r="F114" s="45">
        <f t="shared" si="17"/>
        <v>9.8360655737704916E-2</v>
      </c>
      <c r="G114" s="289">
        <f t="shared" si="10"/>
        <v>9.8360655737704916E-2</v>
      </c>
    </row>
    <row r="115" spans="1:8" x14ac:dyDescent="0.3">
      <c r="A115" s="288" t="s">
        <v>216</v>
      </c>
      <c r="B115" s="38"/>
      <c r="C115" s="354">
        <f>Лист1!D107</f>
        <v>800</v>
      </c>
      <c r="D115" s="354">
        <f>Лист1!E107</f>
        <v>670</v>
      </c>
      <c r="E115" s="9">
        <f t="shared" si="16"/>
        <v>670</v>
      </c>
      <c r="F115" s="46">
        <f t="shared" si="17"/>
        <v>0.16249999999999998</v>
      </c>
      <c r="G115" s="289">
        <f t="shared" si="10"/>
        <v>0.16249999999999998</v>
      </c>
    </row>
    <row r="116" spans="1:8" x14ac:dyDescent="0.3">
      <c r="A116" s="288" t="s">
        <v>218</v>
      </c>
      <c r="B116" s="38"/>
      <c r="C116" s="354">
        <f>Лист1!D108</f>
        <v>820</v>
      </c>
      <c r="D116" s="354">
        <f>Лист1!E108</f>
        <v>690</v>
      </c>
      <c r="E116" s="9">
        <f t="shared" si="16"/>
        <v>690</v>
      </c>
      <c r="F116" s="46">
        <f t="shared" si="17"/>
        <v>0.15853658536585369</v>
      </c>
      <c r="G116" s="289">
        <f t="shared" si="10"/>
        <v>0.15853658536585369</v>
      </c>
    </row>
    <row r="117" spans="1:8" x14ac:dyDescent="0.3">
      <c r="A117" s="288" t="s">
        <v>219</v>
      </c>
      <c r="B117" s="38"/>
      <c r="C117" s="354">
        <f>Лист1!D109</f>
        <v>930</v>
      </c>
      <c r="D117" s="354">
        <f>Лист1!E109</f>
        <v>760</v>
      </c>
      <c r="E117" s="9">
        <f t="shared" si="16"/>
        <v>760</v>
      </c>
      <c r="F117" s="46">
        <f t="shared" si="17"/>
        <v>0.18279569892473113</v>
      </c>
      <c r="G117" s="289">
        <f t="shared" si="10"/>
        <v>0.18279569892473113</v>
      </c>
    </row>
    <row r="118" spans="1:8" x14ac:dyDescent="0.3">
      <c r="A118" s="288" t="s">
        <v>290</v>
      </c>
      <c r="B118" s="38"/>
      <c r="C118" s="354">
        <f>Лист1!D110</f>
        <v>370</v>
      </c>
      <c r="D118" s="354">
        <f>Лист1!E110</f>
        <v>300</v>
      </c>
      <c r="E118" s="9">
        <f t="shared" si="16"/>
        <v>300</v>
      </c>
      <c r="F118" s="46">
        <f t="shared" si="17"/>
        <v>0.18918918918918914</v>
      </c>
      <c r="G118" s="289">
        <f t="shared" si="10"/>
        <v>0.18918918918918914</v>
      </c>
    </row>
    <row r="119" spans="1:8" x14ac:dyDescent="0.3">
      <c r="A119" s="288" t="s">
        <v>291</v>
      </c>
      <c r="B119" s="38"/>
      <c r="C119" s="354">
        <f>Лист1!D111</f>
        <v>320</v>
      </c>
      <c r="D119" s="354">
        <f>Лист1!E111</f>
        <v>240</v>
      </c>
      <c r="E119" s="9">
        <f t="shared" si="16"/>
        <v>240</v>
      </c>
      <c r="F119" s="46">
        <f t="shared" si="17"/>
        <v>0.25</v>
      </c>
      <c r="G119" s="289">
        <f t="shared" ref="G119:G123" si="18">1-E119/C119</f>
        <v>0.25</v>
      </c>
    </row>
    <row r="120" spans="1:8" x14ac:dyDescent="0.3">
      <c r="A120" s="288" t="s">
        <v>292</v>
      </c>
      <c r="B120" s="38"/>
      <c r="C120" s="354">
        <f>Лист1!D112</f>
        <v>650</v>
      </c>
      <c r="D120" s="354">
        <f>Лист1!E112</f>
        <v>540</v>
      </c>
      <c r="E120" s="9">
        <f t="shared" si="16"/>
        <v>540</v>
      </c>
      <c r="F120" s="46">
        <f t="shared" si="17"/>
        <v>0.16923076923076918</v>
      </c>
      <c r="G120" s="289">
        <f t="shared" si="18"/>
        <v>0.16923076923076918</v>
      </c>
    </row>
    <row r="121" spans="1:8" x14ac:dyDescent="0.3">
      <c r="A121" s="288" t="s">
        <v>293</v>
      </c>
      <c r="B121" s="38"/>
      <c r="C121" s="354">
        <f>Лист1!D113</f>
        <v>480</v>
      </c>
      <c r="D121" s="354">
        <f>Лист1!E113</f>
        <v>370</v>
      </c>
      <c r="E121" s="9">
        <f t="shared" si="16"/>
        <v>370</v>
      </c>
      <c r="F121" s="46">
        <f t="shared" si="17"/>
        <v>0.22916666666666663</v>
      </c>
      <c r="G121" s="289">
        <f t="shared" si="18"/>
        <v>0.22916666666666663</v>
      </c>
    </row>
    <row r="122" spans="1:8" x14ac:dyDescent="0.3">
      <c r="A122" s="288" t="s">
        <v>294</v>
      </c>
      <c r="B122" s="38"/>
      <c r="C122" s="354">
        <f>Лист1!D114</f>
        <v>720</v>
      </c>
      <c r="D122" s="354">
        <f>Лист1!E114</f>
        <v>580</v>
      </c>
      <c r="E122" s="9">
        <f t="shared" si="16"/>
        <v>580</v>
      </c>
      <c r="F122" s="46">
        <f t="shared" si="17"/>
        <v>0.19444444444444442</v>
      </c>
      <c r="G122" s="289">
        <f t="shared" si="18"/>
        <v>0.19444444444444442</v>
      </c>
    </row>
    <row r="123" spans="1:8" ht="26.4" x14ac:dyDescent="0.3">
      <c r="A123" s="288" t="s">
        <v>295</v>
      </c>
      <c r="B123" s="38"/>
      <c r="C123" s="354">
        <f>Лист1!D115</f>
        <v>730</v>
      </c>
      <c r="D123" s="354">
        <f>Лист1!E115</f>
        <v>580</v>
      </c>
      <c r="E123" s="9">
        <f t="shared" si="16"/>
        <v>580</v>
      </c>
      <c r="F123" s="46">
        <f t="shared" si="17"/>
        <v>0.20547945205479456</v>
      </c>
      <c r="G123" s="289">
        <f t="shared" si="18"/>
        <v>0.20547945205479456</v>
      </c>
    </row>
    <row r="124" spans="1:8" x14ac:dyDescent="0.3">
      <c r="A124" s="288" t="s">
        <v>342</v>
      </c>
      <c r="B124" s="38"/>
      <c r="C124" s="354">
        <f>Лист1!D116</f>
        <v>270</v>
      </c>
      <c r="D124" s="354">
        <f>Лист1!E116</f>
        <v>240</v>
      </c>
      <c r="E124" s="9">
        <f t="shared" ref="E124" si="19">D124*(1-G$3)</f>
        <v>240</v>
      </c>
      <c r="F124" s="46">
        <f t="shared" ref="F124" si="20">1-D124/C124</f>
        <v>0.11111111111111116</v>
      </c>
      <c r="G124" s="289">
        <f t="shared" ref="G124" si="21">1-E124/C124</f>
        <v>0.11111111111111116</v>
      </c>
    </row>
    <row r="125" spans="1:8" ht="13.8" thickBot="1" x14ac:dyDescent="0.35">
      <c r="A125" s="291" t="s">
        <v>348</v>
      </c>
      <c r="B125" s="39"/>
      <c r="C125" s="355">
        <f>Лист1!D117</f>
        <v>350</v>
      </c>
      <c r="D125" s="355">
        <f>Лист1!E117</f>
        <v>280</v>
      </c>
      <c r="E125" s="337">
        <f t="shared" ref="E125" si="22">D125*(1-G$3)</f>
        <v>280</v>
      </c>
      <c r="F125" s="338">
        <f t="shared" ref="F125" si="23">1-D125/C125</f>
        <v>0.19999999999999996</v>
      </c>
      <c r="G125" s="294">
        <f t="shared" ref="G125" si="24">1-E125/C125</f>
        <v>0.19999999999999996</v>
      </c>
    </row>
    <row r="126" spans="1:8" ht="41.4" customHeight="1" thickBot="1" x14ac:dyDescent="0.35">
      <c r="A126" s="34"/>
      <c r="B126" s="34"/>
      <c r="C126" s="10"/>
      <c r="D126" s="10"/>
      <c r="E126" s="10"/>
      <c r="F126" s="33"/>
    </row>
    <row r="127" spans="1:8" ht="18" thickBot="1" x14ac:dyDescent="0.35">
      <c r="A127" s="405" t="s">
        <v>74</v>
      </c>
      <c r="B127" s="406"/>
      <c r="C127" s="430">
        <f t="array" ref="C127">SUM(B129:B258*C129:C258)</f>
        <v>0</v>
      </c>
      <c r="D127" s="407">
        <f t="array" ref="D127">SUM(B129:B258*D129:D258)</f>
        <v>0</v>
      </c>
      <c r="E127" s="408">
        <f t="array" ref="E127">SUM(B129:B258*E129:E258)</f>
        <v>0</v>
      </c>
      <c r="F127" s="409" t="str">
        <f>IF(C127&gt;0,1-D127/C127,"")</f>
        <v/>
      </c>
      <c r="G127" s="410" t="str">
        <f>IF(C127&gt;0,1-E127/C127,"")</f>
        <v/>
      </c>
      <c r="H127" s="15"/>
    </row>
    <row r="128" spans="1:8" ht="18" customHeight="1" x14ac:dyDescent="0.3">
      <c r="A128" s="535" t="s">
        <v>229</v>
      </c>
      <c r="B128" s="536"/>
      <c r="C128" s="536"/>
      <c r="D128" s="536"/>
      <c r="E128" s="536"/>
      <c r="F128" s="536"/>
      <c r="G128" s="537"/>
    </row>
    <row r="129" spans="1:7" x14ac:dyDescent="0.3">
      <c r="A129" s="91" t="s">
        <v>155</v>
      </c>
      <c r="B129" s="38"/>
      <c r="C129" s="374">
        <f>Лист1!D121</f>
        <v>880</v>
      </c>
      <c r="D129" s="309">
        <f>Лист1!E121</f>
        <v>770</v>
      </c>
      <c r="E129" s="47">
        <f>D129*(1-G$3)</f>
        <v>770</v>
      </c>
      <c r="F129" s="72">
        <f>1-D129/C129</f>
        <v>0.125</v>
      </c>
      <c r="G129" s="73">
        <f t="shared" ref="G129:G133" si="25">1-E129/C129</f>
        <v>0.125</v>
      </c>
    </row>
    <row r="130" spans="1:7" x14ac:dyDescent="0.3">
      <c r="A130" s="91" t="s">
        <v>157</v>
      </c>
      <c r="B130" s="38"/>
      <c r="C130" s="374">
        <f>Лист1!D122</f>
        <v>940</v>
      </c>
      <c r="D130" s="309">
        <f>Лист1!E122</f>
        <v>830</v>
      </c>
      <c r="E130" s="47">
        <f>D130*(1-G$3)</f>
        <v>830</v>
      </c>
      <c r="F130" s="72">
        <f>1-D130/C130</f>
        <v>0.11702127659574468</v>
      </c>
      <c r="G130" s="73">
        <f t="shared" si="25"/>
        <v>0.11702127659574468</v>
      </c>
    </row>
    <row r="131" spans="1:7" x14ac:dyDescent="0.3">
      <c r="A131" s="91" t="s">
        <v>160</v>
      </c>
      <c r="B131" s="38"/>
      <c r="C131" s="374">
        <f>Лист1!D123</f>
        <v>1000</v>
      </c>
      <c r="D131" s="309">
        <f>Лист1!E123</f>
        <v>850</v>
      </c>
      <c r="E131" s="47">
        <f>D131*(1-G$3)</f>
        <v>850</v>
      </c>
      <c r="F131" s="72">
        <f>1-D131/C131</f>
        <v>0.15000000000000002</v>
      </c>
      <c r="G131" s="73">
        <f t="shared" si="25"/>
        <v>0.15000000000000002</v>
      </c>
    </row>
    <row r="132" spans="1:7" x14ac:dyDescent="0.3">
      <c r="A132" s="91" t="s">
        <v>161</v>
      </c>
      <c r="B132" s="38"/>
      <c r="C132" s="374">
        <f>Лист1!D124</f>
        <v>990</v>
      </c>
      <c r="D132" s="309">
        <f>Лист1!E124</f>
        <v>880</v>
      </c>
      <c r="E132" s="47">
        <f>D132*(1-G$3)</f>
        <v>880</v>
      </c>
      <c r="F132" s="72">
        <f>1-D132/C132</f>
        <v>0.11111111111111116</v>
      </c>
      <c r="G132" s="73">
        <f t="shared" si="25"/>
        <v>0.11111111111111116</v>
      </c>
    </row>
    <row r="133" spans="1:7" ht="13.8" thickBot="1" x14ac:dyDescent="0.35">
      <c r="A133" s="92" t="s">
        <v>172</v>
      </c>
      <c r="B133" s="39"/>
      <c r="C133" s="431">
        <f>Лист1!D125</f>
        <v>1040</v>
      </c>
      <c r="D133" s="432">
        <f>Лист1!E125</f>
        <v>910</v>
      </c>
      <c r="E133" s="48">
        <f>D133*(1-G$3)</f>
        <v>910</v>
      </c>
      <c r="F133" s="74">
        <f>1-D133/C133</f>
        <v>0.125</v>
      </c>
      <c r="G133" s="75">
        <f t="shared" si="25"/>
        <v>0.125</v>
      </c>
    </row>
    <row r="134" spans="1:7" ht="15.6" x14ac:dyDescent="0.3">
      <c r="A134" s="541" t="s">
        <v>230</v>
      </c>
      <c r="B134" s="542"/>
      <c r="C134" s="542"/>
      <c r="D134" s="542"/>
      <c r="E134" s="542"/>
      <c r="F134" s="542"/>
      <c r="G134" s="543"/>
    </row>
    <row r="135" spans="1:7" x14ac:dyDescent="0.3">
      <c r="A135" s="93" t="s">
        <v>97</v>
      </c>
      <c r="B135" s="38"/>
      <c r="C135" s="378">
        <f>Лист1!D127</f>
        <v>1100</v>
      </c>
      <c r="D135" s="312">
        <f>Лист1!E127</f>
        <v>940</v>
      </c>
      <c r="E135" s="49">
        <f>D135*(1-G$3)</f>
        <v>940</v>
      </c>
      <c r="F135" s="61">
        <f>1-D135/C135</f>
        <v>0.1454545454545455</v>
      </c>
      <c r="G135" s="62">
        <f t="shared" ref="G135:G137" si="26">1-E135/C135</f>
        <v>0.1454545454545455</v>
      </c>
    </row>
    <row r="136" spans="1:7" x14ac:dyDescent="0.3">
      <c r="A136" s="93" t="s">
        <v>134</v>
      </c>
      <c r="B136" s="38"/>
      <c r="C136" s="378">
        <f>Лист1!D128</f>
        <v>1020</v>
      </c>
      <c r="D136" s="312">
        <f>Лист1!E128</f>
        <v>870</v>
      </c>
      <c r="E136" s="49">
        <f>D136*(1-G$3)</f>
        <v>870</v>
      </c>
      <c r="F136" s="61">
        <f>1-D136/C136</f>
        <v>0.1470588235294118</v>
      </c>
      <c r="G136" s="62">
        <f t="shared" si="26"/>
        <v>0.1470588235294118</v>
      </c>
    </row>
    <row r="137" spans="1:7" ht="13.8" thickBot="1" x14ac:dyDescent="0.35">
      <c r="A137" s="94" t="s">
        <v>156</v>
      </c>
      <c r="B137" s="39"/>
      <c r="C137" s="378">
        <f>Лист1!D129</f>
        <v>780</v>
      </c>
      <c r="D137" s="312">
        <f>Лист1!E129</f>
        <v>640</v>
      </c>
      <c r="E137" s="50">
        <f>D137*(1-G$3)</f>
        <v>640</v>
      </c>
      <c r="F137" s="63">
        <f>1-D137/C137</f>
        <v>0.17948717948717952</v>
      </c>
      <c r="G137" s="64">
        <f t="shared" si="26"/>
        <v>0.17948717948717952</v>
      </c>
    </row>
    <row r="138" spans="1:7" ht="15.6" x14ac:dyDescent="0.3">
      <c r="A138" s="544" t="s">
        <v>90</v>
      </c>
      <c r="B138" s="545"/>
      <c r="C138" s="545"/>
      <c r="D138" s="545"/>
      <c r="E138" s="545"/>
      <c r="F138" s="545"/>
      <c r="G138" s="546"/>
    </row>
    <row r="139" spans="1:7" x14ac:dyDescent="0.3">
      <c r="A139" s="156" t="s">
        <v>269</v>
      </c>
      <c r="B139" s="38"/>
      <c r="C139" s="379">
        <f>Лист1!D131</f>
        <v>1100</v>
      </c>
      <c r="D139" s="313">
        <f>Лист1!E131</f>
        <v>890</v>
      </c>
      <c r="E139" s="154">
        <f>D139*(1-G$3)</f>
        <v>890</v>
      </c>
      <c r="F139" s="155">
        <f>1-D139/C139</f>
        <v>0.19090909090909092</v>
      </c>
      <c r="G139" s="157">
        <f>1-E139/C139</f>
        <v>0.19090909090909092</v>
      </c>
    </row>
    <row r="140" spans="1:7" ht="13.8" thickBot="1" x14ac:dyDescent="0.35">
      <c r="A140" s="158" t="s">
        <v>270</v>
      </c>
      <c r="B140" s="39"/>
      <c r="C140" s="379">
        <f>Лист1!D132</f>
        <v>770</v>
      </c>
      <c r="D140" s="313">
        <f>Лист1!E132</f>
        <v>670</v>
      </c>
      <c r="E140" s="160">
        <f>D140*(1-G$3)</f>
        <v>670</v>
      </c>
      <c r="F140" s="161">
        <f>1-D140/C140</f>
        <v>0.12987012987012991</v>
      </c>
      <c r="G140" s="162">
        <f>1-E140/C140</f>
        <v>0.12987012987012991</v>
      </c>
    </row>
    <row r="141" spans="1:7" ht="17.399999999999999" x14ac:dyDescent="0.3">
      <c r="A141" s="493" t="s">
        <v>231</v>
      </c>
      <c r="B141" s="494"/>
      <c r="C141" s="494"/>
      <c r="D141" s="494"/>
      <c r="E141" s="494"/>
      <c r="F141" s="494"/>
      <c r="G141" s="495"/>
    </row>
    <row r="142" spans="1:7" x14ac:dyDescent="0.3">
      <c r="A142" s="95" t="s">
        <v>83</v>
      </c>
      <c r="B142" s="38"/>
      <c r="C142" s="380">
        <f>Лист1!D134</f>
        <v>390</v>
      </c>
      <c r="D142" s="314">
        <f>Лист1!E134</f>
        <v>340</v>
      </c>
      <c r="E142" s="51">
        <f>D142*(1-G$3)</f>
        <v>340</v>
      </c>
      <c r="F142" s="57">
        <f>1-D142/C142</f>
        <v>0.12820512820512819</v>
      </c>
      <c r="G142" s="58">
        <f t="shared" ref="G142:G204" si="27">1-E142/C142</f>
        <v>0.12820512820512819</v>
      </c>
    </row>
    <row r="143" spans="1:7" ht="13.8" thickBot="1" x14ac:dyDescent="0.35">
      <c r="A143" s="95" t="s">
        <v>92</v>
      </c>
      <c r="B143" s="38"/>
      <c r="C143" s="380">
        <f>Лист1!D135</f>
        <v>630</v>
      </c>
      <c r="D143" s="314">
        <f>Лист1!E135</f>
        <v>550</v>
      </c>
      <c r="E143" s="51">
        <f>D143*(1-G$3)</f>
        <v>550</v>
      </c>
      <c r="F143" s="57">
        <f>1-D143/C143</f>
        <v>0.12698412698412698</v>
      </c>
      <c r="G143" s="58">
        <f t="shared" si="27"/>
        <v>0.12698412698412698</v>
      </c>
    </row>
    <row r="144" spans="1:7" ht="15.6" x14ac:dyDescent="0.3">
      <c r="A144" s="496" t="s">
        <v>256</v>
      </c>
      <c r="B144" s="497"/>
      <c r="C144" s="497"/>
      <c r="D144" s="497"/>
      <c r="E144" s="497"/>
      <c r="F144" s="497"/>
      <c r="G144" s="498"/>
    </row>
    <row r="145" spans="1:7" x14ac:dyDescent="0.3">
      <c r="A145" s="171" t="s">
        <v>279</v>
      </c>
      <c r="B145" s="38"/>
      <c r="C145" s="381">
        <f>Лист1!D137</f>
        <v>630</v>
      </c>
      <c r="D145" s="315">
        <f>Лист1!E137</f>
        <v>550</v>
      </c>
      <c r="E145" s="164">
        <f>D145*(1-G$3)</f>
        <v>550</v>
      </c>
      <c r="F145" s="165">
        <f>1-D145/C145</f>
        <v>0.12698412698412698</v>
      </c>
      <c r="G145" s="166">
        <f>1-E145/C145</f>
        <v>0.12698412698412698</v>
      </c>
    </row>
    <row r="146" spans="1:7" ht="13.8" thickBot="1" x14ac:dyDescent="0.35">
      <c r="A146" s="172" t="s">
        <v>280</v>
      </c>
      <c r="B146" s="39"/>
      <c r="C146" s="381">
        <f>Лист1!D138</f>
        <v>690</v>
      </c>
      <c r="D146" s="315">
        <f>Лист1!E138</f>
        <v>610</v>
      </c>
      <c r="E146" s="168">
        <f>D146*(1-G$3)</f>
        <v>610</v>
      </c>
      <c r="F146" s="169">
        <f>1-D146/C146</f>
        <v>0.11594202898550721</v>
      </c>
      <c r="G146" s="170">
        <f>1-E146/C146</f>
        <v>0.11594202898550721</v>
      </c>
    </row>
    <row r="147" spans="1:7" ht="15.6" x14ac:dyDescent="0.3">
      <c r="A147" s="499" t="s">
        <v>257</v>
      </c>
      <c r="B147" s="500"/>
      <c r="C147" s="500"/>
      <c r="D147" s="500"/>
      <c r="E147" s="500"/>
      <c r="F147" s="500"/>
      <c r="G147" s="501"/>
    </row>
    <row r="148" spans="1:7" x14ac:dyDescent="0.3">
      <c r="A148" s="87" t="s">
        <v>95</v>
      </c>
      <c r="B148" s="38"/>
      <c r="C148" s="367">
        <f>Лист1!D140</f>
        <v>560</v>
      </c>
      <c r="D148" s="302">
        <f>Лист1!E140</f>
        <v>480</v>
      </c>
      <c r="E148" s="43">
        <f>D148*(1-G$3)</f>
        <v>480</v>
      </c>
      <c r="F148" s="76">
        <f>1-D148/C148</f>
        <v>0.1428571428571429</v>
      </c>
      <c r="G148" s="77">
        <f>1-E148/C148</f>
        <v>0.1428571428571429</v>
      </c>
    </row>
    <row r="149" spans="1:7" ht="13.8" thickBot="1" x14ac:dyDescent="0.35">
      <c r="A149" s="177" t="s">
        <v>138</v>
      </c>
      <c r="B149" s="39"/>
      <c r="C149" s="367">
        <f>Лист1!D141</f>
        <v>550</v>
      </c>
      <c r="D149" s="302">
        <f>Лист1!E141</f>
        <v>470</v>
      </c>
      <c r="E149" s="174">
        <f>D149*(1-G$3)</f>
        <v>470</v>
      </c>
      <c r="F149" s="175">
        <f>1-D149/C149</f>
        <v>0.1454545454545455</v>
      </c>
      <c r="G149" s="176">
        <f>1-E149/C149</f>
        <v>0.1454545454545455</v>
      </c>
    </row>
    <row r="150" spans="1:7" ht="15.6" x14ac:dyDescent="0.3">
      <c r="A150" s="502" t="s">
        <v>258</v>
      </c>
      <c r="B150" s="503"/>
      <c r="C150" s="503"/>
      <c r="D150" s="503"/>
      <c r="E150" s="503"/>
      <c r="F150" s="503"/>
      <c r="G150" s="504"/>
    </row>
    <row r="151" spans="1:7" x14ac:dyDescent="0.3">
      <c r="A151" s="186" t="s">
        <v>89</v>
      </c>
      <c r="B151" s="38"/>
      <c r="C151" s="382">
        <f>Лист1!D143</f>
        <v>690</v>
      </c>
      <c r="D151" s="316">
        <f>Лист1!E143</f>
        <v>600</v>
      </c>
      <c r="E151" s="179">
        <f>D151*(1-G$3)</f>
        <v>600</v>
      </c>
      <c r="F151" s="180">
        <f>1-D151/C151</f>
        <v>0.13043478260869568</v>
      </c>
      <c r="G151" s="181">
        <f>1-E151/C151</f>
        <v>0.13043478260869568</v>
      </c>
    </row>
    <row r="152" spans="1:7" ht="13.8" thickBot="1" x14ac:dyDescent="0.35">
      <c r="A152" s="187" t="s">
        <v>94</v>
      </c>
      <c r="B152" s="39"/>
      <c r="C152" s="382">
        <f>Лист1!D144</f>
        <v>750</v>
      </c>
      <c r="D152" s="316">
        <f>Лист1!E144</f>
        <v>650</v>
      </c>
      <c r="E152" s="183">
        <f>D152*(1-G$3)</f>
        <v>650</v>
      </c>
      <c r="F152" s="184">
        <f>1-D152/C152</f>
        <v>0.1333333333333333</v>
      </c>
      <c r="G152" s="185">
        <f>1-E152/C152</f>
        <v>0.1333333333333333</v>
      </c>
    </row>
    <row r="153" spans="1:7" ht="15.6" x14ac:dyDescent="0.3">
      <c r="A153" s="505" t="s">
        <v>259</v>
      </c>
      <c r="B153" s="506"/>
      <c r="C153" s="506"/>
      <c r="D153" s="506"/>
      <c r="E153" s="506"/>
      <c r="F153" s="506"/>
      <c r="G153" s="507"/>
    </row>
    <row r="154" spans="1:7" x14ac:dyDescent="0.3">
      <c r="A154" s="188" t="s">
        <v>110</v>
      </c>
      <c r="B154" s="38"/>
      <c r="C154" s="383">
        <f>Лист1!D146</f>
        <v>710</v>
      </c>
      <c r="D154" s="317">
        <f>Лист1!E146</f>
        <v>630</v>
      </c>
      <c r="E154" s="191">
        <f>D154*(1-G$3)</f>
        <v>630</v>
      </c>
      <c r="F154" s="192">
        <f>1-D154/C154</f>
        <v>0.11267605633802813</v>
      </c>
      <c r="G154" s="193">
        <f>1-E154/C154</f>
        <v>0.11267605633802813</v>
      </c>
    </row>
    <row r="155" spans="1:7" x14ac:dyDescent="0.3">
      <c r="A155" s="188" t="s">
        <v>133</v>
      </c>
      <c r="B155" s="38"/>
      <c r="C155" s="383">
        <f>Лист1!D147</f>
        <v>390</v>
      </c>
      <c r="D155" s="317">
        <f>Лист1!E147</f>
        <v>330</v>
      </c>
      <c r="E155" s="191">
        <f>D155*(1-G$3)</f>
        <v>330</v>
      </c>
      <c r="F155" s="192">
        <f>1-D155/C155</f>
        <v>0.15384615384615385</v>
      </c>
      <c r="G155" s="193">
        <f>1-E155/C155</f>
        <v>0.15384615384615385</v>
      </c>
    </row>
    <row r="156" spans="1:7" ht="13.8" thickBot="1" x14ac:dyDescent="0.35">
      <c r="A156" s="189" t="s">
        <v>139</v>
      </c>
      <c r="B156" s="39"/>
      <c r="C156" s="383">
        <f>Лист1!D148</f>
        <v>430</v>
      </c>
      <c r="D156" s="317">
        <f>Лист1!E148</f>
        <v>370</v>
      </c>
      <c r="E156" s="195">
        <f>D156*(1-G$3)</f>
        <v>370</v>
      </c>
      <c r="F156" s="196">
        <f>1-D156/C156</f>
        <v>0.13953488372093026</v>
      </c>
      <c r="G156" s="197">
        <f>1-E156/C156</f>
        <v>0.13953488372093026</v>
      </c>
    </row>
    <row r="157" spans="1:7" ht="15.6" x14ac:dyDescent="0.3">
      <c r="A157" s="490" t="s">
        <v>260</v>
      </c>
      <c r="B157" s="491"/>
      <c r="C157" s="491"/>
      <c r="D157" s="491"/>
      <c r="E157" s="491"/>
      <c r="F157" s="491"/>
      <c r="G157" s="492"/>
    </row>
    <row r="158" spans="1:7" x14ac:dyDescent="0.3">
      <c r="A158" s="198" t="s">
        <v>125</v>
      </c>
      <c r="B158" s="38"/>
      <c r="C158" s="384">
        <f>Лист1!D150</f>
        <v>590</v>
      </c>
      <c r="D158" s="318">
        <f>Лист1!E150</f>
        <v>510</v>
      </c>
      <c r="E158" s="201">
        <f>D158*(1-G$3)</f>
        <v>510</v>
      </c>
      <c r="F158" s="202">
        <f>1-D158/C158</f>
        <v>0.13559322033898302</v>
      </c>
      <c r="G158" s="203">
        <f>1-E158/C158</f>
        <v>0.13559322033898302</v>
      </c>
    </row>
    <row r="159" spans="1:7" ht="13.8" thickBot="1" x14ac:dyDescent="0.35">
      <c r="A159" s="199" t="s">
        <v>159</v>
      </c>
      <c r="B159" s="39"/>
      <c r="C159" s="384">
        <f>Лист1!D151</f>
        <v>860</v>
      </c>
      <c r="D159" s="318">
        <f>Лист1!E151</f>
        <v>750</v>
      </c>
      <c r="E159" s="205">
        <f>D159*(1-G$3)</f>
        <v>750</v>
      </c>
      <c r="F159" s="206">
        <f>1-D159/C159</f>
        <v>0.12790697674418605</v>
      </c>
      <c r="G159" s="207">
        <f>1-E159/C159</f>
        <v>0.12790697674418605</v>
      </c>
    </row>
    <row r="160" spans="1:7" ht="15.6" x14ac:dyDescent="0.3">
      <c r="A160" s="508" t="s">
        <v>261</v>
      </c>
      <c r="B160" s="509"/>
      <c r="C160" s="509"/>
      <c r="D160" s="509"/>
      <c r="E160" s="509"/>
      <c r="F160" s="509"/>
      <c r="G160" s="510"/>
    </row>
    <row r="161" spans="1:7" x14ac:dyDescent="0.3">
      <c r="A161" s="208" t="s">
        <v>106</v>
      </c>
      <c r="B161" s="38"/>
      <c r="C161" s="385">
        <f>Лист1!D153</f>
        <v>680</v>
      </c>
      <c r="D161" s="319">
        <f>Лист1!E153</f>
        <v>590</v>
      </c>
      <c r="E161" s="211">
        <f>D161*(1-G$3)</f>
        <v>590</v>
      </c>
      <c r="F161" s="212">
        <f>1-D161/C161</f>
        <v>0.13235294117647056</v>
      </c>
      <c r="G161" s="213">
        <f>1-E161/C161</f>
        <v>0.13235294117647056</v>
      </c>
    </row>
    <row r="162" spans="1:7" ht="13.8" thickBot="1" x14ac:dyDescent="0.35">
      <c r="A162" s="209" t="s">
        <v>121</v>
      </c>
      <c r="B162" s="39"/>
      <c r="C162" s="385">
        <f>Лист1!D154</f>
        <v>620</v>
      </c>
      <c r="D162" s="319">
        <f>Лист1!E154</f>
        <v>520</v>
      </c>
      <c r="E162" s="215">
        <f>D162*(1-G$3)</f>
        <v>520</v>
      </c>
      <c r="F162" s="216">
        <f>1-D162/C162</f>
        <v>0.16129032258064513</v>
      </c>
      <c r="G162" s="217">
        <f>1-E162/C162</f>
        <v>0.16129032258064513</v>
      </c>
    </row>
    <row r="163" spans="1:7" ht="15.6" x14ac:dyDescent="0.3">
      <c r="A163" s="511" t="s">
        <v>262</v>
      </c>
      <c r="B163" s="512"/>
      <c r="C163" s="512"/>
      <c r="D163" s="512"/>
      <c r="E163" s="512"/>
      <c r="F163" s="512"/>
      <c r="G163" s="513"/>
    </row>
    <row r="164" spans="1:7" x14ac:dyDescent="0.3">
      <c r="A164" s="221" t="s">
        <v>276</v>
      </c>
      <c r="B164" s="38"/>
      <c r="C164" s="386">
        <f>Лист1!D156</f>
        <v>1150</v>
      </c>
      <c r="D164" s="320">
        <f>Лист1!E156</f>
        <v>1000</v>
      </c>
      <c r="E164" s="219">
        <f>D164*(1-G$3)</f>
        <v>1000</v>
      </c>
      <c r="F164" s="220">
        <f>1-D164/C164</f>
        <v>0.13043478260869568</v>
      </c>
      <c r="G164" s="222">
        <f>1-E164/C164</f>
        <v>0.13043478260869568</v>
      </c>
    </row>
    <row r="165" spans="1:7" x14ac:dyDescent="0.3">
      <c r="A165" s="221" t="s">
        <v>277</v>
      </c>
      <c r="B165" s="38"/>
      <c r="C165" s="386">
        <f>Лист1!D157</f>
        <v>1050</v>
      </c>
      <c r="D165" s="320">
        <f>Лист1!E157</f>
        <v>910</v>
      </c>
      <c r="E165" s="219">
        <f>D165*(1-G$3)</f>
        <v>910</v>
      </c>
      <c r="F165" s="220">
        <f>1-D165/C165</f>
        <v>0.1333333333333333</v>
      </c>
      <c r="G165" s="222">
        <f>1-E165/C165</f>
        <v>0.1333333333333333</v>
      </c>
    </row>
    <row r="166" spans="1:7" ht="13.8" thickBot="1" x14ac:dyDescent="0.35">
      <c r="A166" s="223" t="s">
        <v>278</v>
      </c>
      <c r="B166" s="39"/>
      <c r="C166" s="386">
        <f>Лист1!D158</f>
        <v>1080</v>
      </c>
      <c r="D166" s="320">
        <f>Лист1!E158</f>
        <v>940</v>
      </c>
      <c r="E166" s="225">
        <f>D166*(1-G$3)</f>
        <v>940</v>
      </c>
      <c r="F166" s="226">
        <f>1-D166/C166</f>
        <v>0.12962962962962965</v>
      </c>
      <c r="G166" s="227">
        <f>1-E166/C166</f>
        <v>0.12962962962962965</v>
      </c>
    </row>
    <row r="167" spans="1:7" ht="15.6" x14ac:dyDescent="0.3">
      <c r="A167" s="481" t="s">
        <v>263</v>
      </c>
      <c r="B167" s="482"/>
      <c r="C167" s="482"/>
      <c r="D167" s="482"/>
      <c r="E167" s="482"/>
      <c r="F167" s="482"/>
      <c r="G167" s="483"/>
    </row>
    <row r="168" spans="1:7" x14ac:dyDescent="0.3">
      <c r="A168" s="236" t="s">
        <v>99</v>
      </c>
      <c r="B168" s="38"/>
      <c r="C168" s="387">
        <f>Лист1!D160</f>
        <v>610</v>
      </c>
      <c r="D168" s="321">
        <f>Лист1!E160</f>
        <v>520</v>
      </c>
      <c r="E168" s="229">
        <f>D168*(1-G$3)</f>
        <v>520</v>
      </c>
      <c r="F168" s="230">
        <f>1-D168/C168</f>
        <v>0.14754098360655743</v>
      </c>
      <c r="G168" s="231">
        <f>1-E168/C168</f>
        <v>0.14754098360655743</v>
      </c>
    </row>
    <row r="169" spans="1:7" ht="13.8" thickBot="1" x14ac:dyDescent="0.35">
      <c r="A169" s="237" t="s">
        <v>170</v>
      </c>
      <c r="B169" s="39"/>
      <c r="C169" s="387">
        <f>Лист1!D161</f>
        <v>960</v>
      </c>
      <c r="D169" s="321">
        <f>Лист1!E161</f>
        <v>830</v>
      </c>
      <c r="E169" s="233">
        <f>D169*(1-G$3)</f>
        <v>830</v>
      </c>
      <c r="F169" s="234">
        <f>1-D169/C169</f>
        <v>0.13541666666666663</v>
      </c>
      <c r="G169" s="235">
        <f>1-E169/C169</f>
        <v>0.13541666666666663</v>
      </c>
    </row>
    <row r="170" spans="1:7" ht="15.6" x14ac:dyDescent="0.3">
      <c r="A170" s="514" t="s">
        <v>296</v>
      </c>
      <c r="B170" s="515"/>
      <c r="C170" s="515"/>
      <c r="D170" s="515"/>
      <c r="E170" s="515"/>
      <c r="F170" s="515"/>
      <c r="G170" s="516"/>
    </row>
    <row r="171" spans="1:7" x14ac:dyDescent="0.3">
      <c r="A171" s="263" t="s">
        <v>85</v>
      </c>
      <c r="B171" s="38"/>
      <c r="C171" s="388">
        <f>Лист1!D163</f>
        <v>610</v>
      </c>
      <c r="D171" s="322">
        <f>Лист1!E163</f>
        <v>530</v>
      </c>
      <c r="E171" s="261">
        <f>D171*(1-G$3)</f>
        <v>530</v>
      </c>
      <c r="F171" s="262">
        <f>1-D171/C171</f>
        <v>0.13114754098360659</v>
      </c>
      <c r="G171" s="264">
        <f>1-E171/C171</f>
        <v>0.13114754098360659</v>
      </c>
    </row>
    <row r="172" spans="1:7" ht="13.8" thickBot="1" x14ac:dyDescent="0.35">
      <c r="A172" s="265" t="s">
        <v>122</v>
      </c>
      <c r="B172" s="38"/>
      <c r="C172" s="389">
        <f>Лист1!D164</f>
        <v>670</v>
      </c>
      <c r="D172" s="323">
        <f>Лист1!E164</f>
        <v>580</v>
      </c>
      <c r="E172" s="266">
        <f>D172*(1-G$3)</f>
        <v>580</v>
      </c>
      <c r="F172" s="267">
        <f>1-D172/C172</f>
        <v>0.13432835820895528</v>
      </c>
      <c r="G172" s="268">
        <f>1-E172/C172</f>
        <v>0.13432835820895528</v>
      </c>
    </row>
    <row r="173" spans="1:7" ht="15.6" x14ac:dyDescent="0.3">
      <c r="A173" s="469" t="s">
        <v>306</v>
      </c>
      <c r="B173" s="470"/>
      <c r="C173" s="470"/>
      <c r="D173" s="470"/>
      <c r="E173" s="470"/>
      <c r="F173" s="470"/>
      <c r="G173" s="471"/>
    </row>
    <row r="174" spans="1:7" x14ac:dyDescent="0.3">
      <c r="A174" s="281" t="s">
        <v>288</v>
      </c>
      <c r="B174" s="38"/>
      <c r="C174" s="390">
        <f>Лист1!D166</f>
        <v>850</v>
      </c>
      <c r="D174" s="324">
        <f>Лист1!E166</f>
        <v>740</v>
      </c>
      <c r="E174" s="270">
        <f>D174*(1-G$3)</f>
        <v>740</v>
      </c>
      <c r="F174" s="271">
        <f>1-D174/C174</f>
        <v>0.12941176470588234</v>
      </c>
      <c r="G174" s="282">
        <f>1-E174/C174</f>
        <v>0.12941176470588234</v>
      </c>
    </row>
    <row r="175" spans="1:7" ht="13.8" thickBot="1" x14ac:dyDescent="0.35">
      <c r="A175" s="344" t="s">
        <v>307</v>
      </c>
      <c r="B175" s="101"/>
      <c r="C175" s="391">
        <f>Лист1!D167</f>
        <v>710</v>
      </c>
      <c r="D175" s="345">
        <f>Лист1!E167</f>
        <v>620</v>
      </c>
      <c r="E175" s="346">
        <f>D175*(1-G$3)</f>
        <v>620</v>
      </c>
      <c r="F175" s="347">
        <f>1-D175/C175</f>
        <v>0.12676056338028174</v>
      </c>
      <c r="G175" s="348">
        <f>1-E175/C175</f>
        <v>0.12676056338028174</v>
      </c>
    </row>
    <row r="176" spans="1:7" s="452" customFormat="1" ht="15.6" x14ac:dyDescent="0.3">
      <c r="A176" s="532" t="s">
        <v>335</v>
      </c>
      <c r="B176" s="533"/>
      <c r="C176" s="533"/>
      <c r="D176" s="533"/>
      <c r="E176" s="533"/>
      <c r="F176" s="533"/>
      <c r="G176" s="534"/>
    </row>
    <row r="177" spans="1:7" x14ac:dyDescent="0.3">
      <c r="A177" s="425" t="s">
        <v>298</v>
      </c>
      <c r="B177" s="38"/>
      <c r="C177" s="428">
        <f>Лист1!D169</f>
        <v>360</v>
      </c>
      <c r="D177" s="428">
        <f>Лист1!E169</f>
        <v>290</v>
      </c>
      <c r="E177" s="429">
        <f t="shared" ref="E177:E208" si="28">D177*(1-G$3)</f>
        <v>290</v>
      </c>
      <c r="F177" s="426">
        <f>1-D177/C177</f>
        <v>0.19444444444444442</v>
      </c>
      <c r="G177" s="427">
        <f>1-E177/C177</f>
        <v>0.19444444444444442</v>
      </c>
    </row>
    <row r="178" spans="1:7" ht="13.8" thickBot="1" x14ac:dyDescent="0.35">
      <c r="A178" s="458" t="s">
        <v>333</v>
      </c>
      <c r="B178" s="101"/>
      <c r="C178" s="459">
        <f>Лист1!D170</f>
        <v>300</v>
      </c>
      <c r="D178" s="459">
        <f>Лист1!E170</f>
        <v>240</v>
      </c>
      <c r="E178" s="460">
        <f t="shared" si="28"/>
        <v>240</v>
      </c>
      <c r="F178" s="461">
        <f>1-D178/C178</f>
        <v>0.19999999999999996</v>
      </c>
      <c r="G178" s="462">
        <f>1-E178/C178</f>
        <v>0.19999999999999996</v>
      </c>
    </row>
    <row r="179" spans="1:7" x14ac:dyDescent="0.3">
      <c r="A179" s="283" t="s">
        <v>75</v>
      </c>
      <c r="B179" s="284"/>
      <c r="C179" s="328">
        <f>Лист1!D171</f>
        <v>880</v>
      </c>
      <c r="D179" s="328">
        <f>Лист1!E171</f>
        <v>750</v>
      </c>
      <c r="E179" s="336">
        <f t="shared" si="28"/>
        <v>750</v>
      </c>
      <c r="F179" s="286">
        <f>1-D179/C179</f>
        <v>0.14772727272727271</v>
      </c>
      <c r="G179" s="287">
        <f t="shared" si="27"/>
        <v>0.14772727272727271</v>
      </c>
    </row>
    <row r="180" spans="1:7" x14ac:dyDescent="0.3">
      <c r="A180" s="288" t="s">
        <v>76</v>
      </c>
      <c r="B180" s="38"/>
      <c r="C180" s="354">
        <f>Лист1!D172</f>
        <v>380</v>
      </c>
      <c r="D180" s="354">
        <f>Лист1!E172</f>
        <v>320</v>
      </c>
      <c r="E180" s="9">
        <f t="shared" si="28"/>
        <v>320</v>
      </c>
      <c r="F180" s="45">
        <f t="shared" ref="F180:F242" si="29">1-D180/C180</f>
        <v>0.15789473684210531</v>
      </c>
      <c r="G180" s="289">
        <f t="shared" si="27"/>
        <v>0.15789473684210531</v>
      </c>
    </row>
    <row r="181" spans="1:7" x14ac:dyDescent="0.3">
      <c r="A181" s="288" t="s">
        <v>297</v>
      </c>
      <c r="B181" s="38"/>
      <c r="C181" s="354">
        <f>Лист1!D173</f>
        <v>410</v>
      </c>
      <c r="D181" s="354">
        <f>Лист1!E173</f>
        <v>350</v>
      </c>
      <c r="E181" s="9">
        <f t="shared" si="28"/>
        <v>350</v>
      </c>
      <c r="F181" s="45">
        <f t="shared" si="29"/>
        <v>0.14634146341463417</v>
      </c>
      <c r="G181" s="289">
        <f t="shared" si="27"/>
        <v>0.14634146341463417</v>
      </c>
    </row>
    <row r="182" spans="1:7" x14ac:dyDescent="0.3">
      <c r="A182" s="288" t="s">
        <v>77</v>
      </c>
      <c r="B182" s="38"/>
      <c r="C182" s="354">
        <f>Лист1!D174</f>
        <v>610</v>
      </c>
      <c r="D182" s="354">
        <f>Лист1!E174</f>
        <v>550</v>
      </c>
      <c r="E182" s="9">
        <f t="shared" si="28"/>
        <v>550</v>
      </c>
      <c r="F182" s="45">
        <f t="shared" si="29"/>
        <v>9.8360655737704916E-2</v>
      </c>
      <c r="G182" s="289">
        <f t="shared" si="27"/>
        <v>9.8360655737704916E-2</v>
      </c>
    </row>
    <row r="183" spans="1:7" x14ac:dyDescent="0.3">
      <c r="A183" s="288" t="s">
        <v>78</v>
      </c>
      <c r="B183" s="38"/>
      <c r="C183" s="354">
        <f>Лист1!D175</f>
        <v>830</v>
      </c>
      <c r="D183" s="354">
        <f>Лист1!E175</f>
        <v>720</v>
      </c>
      <c r="E183" s="9">
        <f t="shared" si="28"/>
        <v>720</v>
      </c>
      <c r="F183" s="45">
        <f t="shared" si="29"/>
        <v>0.13253012048192769</v>
      </c>
      <c r="G183" s="289">
        <f t="shared" si="27"/>
        <v>0.13253012048192769</v>
      </c>
    </row>
    <row r="184" spans="1:7" x14ac:dyDescent="0.3">
      <c r="A184" s="288" t="s">
        <v>79</v>
      </c>
      <c r="B184" s="38"/>
      <c r="C184" s="354">
        <f>Лист1!D176</f>
        <v>520</v>
      </c>
      <c r="D184" s="354">
        <f>Лист1!E176</f>
        <v>430</v>
      </c>
      <c r="E184" s="9">
        <f t="shared" si="28"/>
        <v>430</v>
      </c>
      <c r="F184" s="45">
        <f t="shared" si="29"/>
        <v>0.17307692307692313</v>
      </c>
      <c r="G184" s="289">
        <f t="shared" si="27"/>
        <v>0.17307692307692313</v>
      </c>
    </row>
    <row r="185" spans="1:7" x14ac:dyDescent="0.3">
      <c r="A185" s="288" t="s">
        <v>80</v>
      </c>
      <c r="B185" s="38"/>
      <c r="C185" s="354">
        <f>Лист1!D177</f>
        <v>700</v>
      </c>
      <c r="D185" s="354">
        <f>Лист1!E177</f>
        <v>610</v>
      </c>
      <c r="E185" s="9">
        <f t="shared" si="28"/>
        <v>610</v>
      </c>
      <c r="F185" s="45">
        <f t="shared" si="29"/>
        <v>0.12857142857142856</v>
      </c>
      <c r="G185" s="289">
        <f t="shared" si="27"/>
        <v>0.12857142857142856</v>
      </c>
    </row>
    <row r="186" spans="1:7" x14ac:dyDescent="0.3">
      <c r="A186" s="288" t="s">
        <v>81</v>
      </c>
      <c r="B186" s="38"/>
      <c r="C186" s="354">
        <f>Лист1!D178</f>
        <v>520</v>
      </c>
      <c r="D186" s="354">
        <f>Лист1!E178</f>
        <v>440</v>
      </c>
      <c r="E186" s="9">
        <f t="shared" si="28"/>
        <v>440</v>
      </c>
      <c r="F186" s="45">
        <f t="shared" si="29"/>
        <v>0.15384615384615385</v>
      </c>
      <c r="G186" s="289">
        <f t="shared" si="27"/>
        <v>0.15384615384615385</v>
      </c>
    </row>
    <row r="187" spans="1:7" x14ac:dyDescent="0.3">
      <c r="A187" s="288" t="s">
        <v>82</v>
      </c>
      <c r="B187" s="38"/>
      <c r="C187" s="354">
        <f>Лист1!D179</f>
        <v>1100</v>
      </c>
      <c r="D187" s="354">
        <f>Лист1!E179</f>
        <v>930</v>
      </c>
      <c r="E187" s="9">
        <f t="shared" si="28"/>
        <v>930</v>
      </c>
      <c r="F187" s="45">
        <f t="shared" si="29"/>
        <v>0.15454545454545454</v>
      </c>
      <c r="G187" s="289">
        <f t="shared" si="27"/>
        <v>0.15454545454545454</v>
      </c>
    </row>
    <row r="188" spans="1:7" x14ac:dyDescent="0.3">
      <c r="A188" s="288" t="s">
        <v>84</v>
      </c>
      <c r="B188" s="38"/>
      <c r="C188" s="354">
        <f>Лист1!D180</f>
        <v>470</v>
      </c>
      <c r="D188" s="354">
        <f>Лист1!E180</f>
        <v>390</v>
      </c>
      <c r="E188" s="9">
        <f t="shared" si="28"/>
        <v>390</v>
      </c>
      <c r="F188" s="45">
        <f t="shared" si="29"/>
        <v>0.17021276595744683</v>
      </c>
      <c r="G188" s="289">
        <f t="shared" si="27"/>
        <v>0.17021276595744683</v>
      </c>
    </row>
    <row r="189" spans="1:7" x14ac:dyDescent="0.3">
      <c r="A189" s="288" t="s">
        <v>86</v>
      </c>
      <c r="B189" s="38"/>
      <c r="C189" s="354">
        <f>Лист1!D181</f>
        <v>680</v>
      </c>
      <c r="D189" s="354">
        <f>Лист1!E181</f>
        <v>580</v>
      </c>
      <c r="E189" s="9">
        <f t="shared" si="28"/>
        <v>580</v>
      </c>
      <c r="F189" s="45">
        <f t="shared" si="29"/>
        <v>0.1470588235294118</v>
      </c>
      <c r="G189" s="289">
        <f t="shared" si="27"/>
        <v>0.1470588235294118</v>
      </c>
    </row>
    <row r="190" spans="1:7" x14ac:dyDescent="0.3">
      <c r="A190" s="288" t="s">
        <v>87</v>
      </c>
      <c r="B190" s="38"/>
      <c r="C190" s="354">
        <f>Лист1!D182</f>
        <v>710</v>
      </c>
      <c r="D190" s="354">
        <f>Лист1!E182</f>
        <v>600</v>
      </c>
      <c r="E190" s="9">
        <f t="shared" si="28"/>
        <v>600</v>
      </c>
      <c r="F190" s="45">
        <f t="shared" si="29"/>
        <v>0.15492957746478875</v>
      </c>
      <c r="G190" s="289">
        <f t="shared" si="27"/>
        <v>0.15492957746478875</v>
      </c>
    </row>
    <row r="191" spans="1:7" x14ac:dyDescent="0.3">
      <c r="A191" s="288" t="s">
        <v>88</v>
      </c>
      <c r="B191" s="38"/>
      <c r="C191" s="354">
        <f>Лист1!D183</f>
        <v>300</v>
      </c>
      <c r="D191" s="354">
        <f>Лист1!E183</f>
        <v>240</v>
      </c>
      <c r="E191" s="9">
        <f t="shared" si="28"/>
        <v>240</v>
      </c>
      <c r="F191" s="45">
        <f t="shared" si="29"/>
        <v>0.19999999999999996</v>
      </c>
      <c r="G191" s="289">
        <f t="shared" si="27"/>
        <v>0.19999999999999996</v>
      </c>
    </row>
    <row r="192" spans="1:7" x14ac:dyDescent="0.3">
      <c r="A192" s="288" t="s">
        <v>93</v>
      </c>
      <c r="B192" s="38"/>
      <c r="C192" s="354">
        <f>Лист1!D184</f>
        <v>720</v>
      </c>
      <c r="D192" s="354">
        <f>Лист1!E184</f>
        <v>640</v>
      </c>
      <c r="E192" s="9">
        <f t="shared" si="28"/>
        <v>640</v>
      </c>
      <c r="F192" s="45">
        <f t="shared" si="29"/>
        <v>0.11111111111111116</v>
      </c>
      <c r="G192" s="289">
        <f t="shared" si="27"/>
        <v>0.11111111111111116</v>
      </c>
    </row>
    <row r="193" spans="1:8" x14ac:dyDescent="0.3">
      <c r="A193" s="288" t="s">
        <v>96</v>
      </c>
      <c r="B193" s="38"/>
      <c r="C193" s="354">
        <f>Лист1!D185</f>
        <v>430</v>
      </c>
      <c r="D193" s="354">
        <f>Лист1!E185</f>
        <v>380</v>
      </c>
      <c r="E193" s="9">
        <f t="shared" si="28"/>
        <v>380</v>
      </c>
      <c r="F193" s="45">
        <f t="shared" si="29"/>
        <v>0.11627906976744184</v>
      </c>
      <c r="G193" s="289">
        <f t="shared" si="27"/>
        <v>0.11627906976744184</v>
      </c>
    </row>
    <row r="194" spans="1:8" x14ac:dyDescent="0.3">
      <c r="A194" s="288" t="s">
        <v>98</v>
      </c>
      <c r="B194" s="38"/>
      <c r="C194" s="354">
        <f>Лист1!D186</f>
        <v>1100</v>
      </c>
      <c r="D194" s="354">
        <f>Лист1!E186</f>
        <v>940</v>
      </c>
      <c r="E194" s="9">
        <f t="shared" si="28"/>
        <v>940</v>
      </c>
      <c r="F194" s="45">
        <f t="shared" si="29"/>
        <v>0.1454545454545455</v>
      </c>
      <c r="G194" s="289">
        <f t="shared" si="27"/>
        <v>0.1454545454545455</v>
      </c>
    </row>
    <row r="195" spans="1:8" x14ac:dyDescent="0.3">
      <c r="A195" s="288" t="s">
        <v>100</v>
      </c>
      <c r="B195" s="38"/>
      <c r="C195" s="354">
        <f>Лист1!D187</f>
        <v>660</v>
      </c>
      <c r="D195" s="354">
        <f>Лист1!E187</f>
        <v>570</v>
      </c>
      <c r="E195" s="9">
        <f t="shared" si="28"/>
        <v>570</v>
      </c>
      <c r="F195" s="45">
        <f t="shared" si="29"/>
        <v>0.13636363636363635</v>
      </c>
      <c r="G195" s="289">
        <f t="shared" si="27"/>
        <v>0.13636363636363635</v>
      </c>
    </row>
    <row r="196" spans="1:8" x14ac:dyDescent="0.3">
      <c r="A196" s="288" t="s">
        <v>101</v>
      </c>
      <c r="B196" s="38"/>
      <c r="C196" s="354">
        <f>Лист1!D188</f>
        <v>610</v>
      </c>
      <c r="D196" s="354">
        <f>Лист1!E188</f>
        <v>520</v>
      </c>
      <c r="E196" s="9">
        <f t="shared" si="28"/>
        <v>520</v>
      </c>
      <c r="F196" s="45">
        <f t="shared" si="29"/>
        <v>0.14754098360655743</v>
      </c>
      <c r="G196" s="289">
        <f t="shared" si="27"/>
        <v>0.14754098360655743</v>
      </c>
    </row>
    <row r="197" spans="1:8" x14ac:dyDescent="0.3">
      <c r="A197" s="288" t="s">
        <v>103</v>
      </c>
      <c r="B197" s="38"/>
      <c r="C197" s="354">
        <f>Лист1!D189</f>
        <v>630</v>
      </c>
      <c r="D197" s="354">
        <f>Лист1!E189</f>
        <v>520</v>
      </c>
      <c r="E197" s="9">
        <f t="shared" si="28"/>
        <v>520</v>
      </c>
      <c r="F197" s="45">
        <f t="shared" si="29"/>
        <v>0.17460317460317465</v>
      </c>
      <c r="G197" s="289">
        <f t="shared" si="27"/>
        <v>0.17460317460317465</v>
      </c>
    </row>
    <row r="198" spans="1:8" x14ac:dyDescent="0.3">
      <c r="A198" s="288" t="s">
        <v>104</v>
      </c>
      <c r="B198" s="38"/>
      <c r="C198" s="354">
        <f>Лист1!D190</f>
        <v>800</v>
      </c>
      <c r="D198" s="354">
        <f>Лист1!E190</f>
        <v>680</v>
      </c>
      <c r="E198" s="9">
        <f t="shared" si="28"/>
        <v>680</v>
      </c>
      <c r="F198" s="45">
        <f t="shared" si="29"/>
        <v>0.15000000000000002</v>
      </c>
      <c r="G198" s="289">
        <f t="shared" si="27"/>
        <v>0.15000000000000002</v>
      </c>
    </row>
    <row r="199" spans="1:8" x14ac:dyDescent="0.3">
      <c r="A199" s="288" t="s">
        <v>105</v>
      </c>
      <c r="B199" s="38"/>
      <c r="C199" s="354">
        <f>Лист1!D191</f>
        <v>670</v>
      </c>
      <c r="D199" s="354">
        <f>Лист1!E191</f>
        <v>570</v>
      </c>
      <c r="E199" s="9">
        <f t="shared" si="28"/>
        <v>570</v>
      </c>
      <c r="F199" s="45">
        <f t="shared" si="29"/>
        <v>0.14925373134328357</v>
      </c>
      <c r="G199" s="289">
        <f t="shared" si="27"/>
        <v>0.14925373134328357</v>
      </c>
    </row>
    <row r="200" spans="1:8" x14ac:dyDescent="0.3">
      <c r="A200" s="288" t="s">
        <v>107</v>
      </c>
      <c r="B200" s="38"/>
      <c r="C200" s="354">
        <f>Лист1!D192</f>
        <v>710</v>
      </c>
      <c r="D200" s="354">
        <f>Лист1!E192</f>
        <v>620</v>
      </c>
      <c r="E200" s="9">
        <f t="shared" si="28"/>
        <v>620</v>
      </c>
      <c r="F200" s="45">
        <f t="shared" si="29"/>
        <v>0.12676056338028174</v>
      </c>
      <c r="G200" s="289">
        <f t="shared" si="27"/>
        <v>0.12676056338028174</v>
      </c>
    </row>
    <row r="201" spans="1:8" x14ac:dyDescent="0.3">
      <c r="A201" s="288" t="s">
        <v>108</v>
      </c>
      <c r="B201" s="38"/>
      <c r="C201" s="354">
        <f>Лист1!D193</f>
        <v>1200</v>
      </c>
      <c r="D201" s="354">
        <f>Лист1!E193</f>
        <v>1050</v>
      </c>
      <c r="E201" s="9">
        <f t="shared" si="28"/>
        <v>1050</v>
      </c>
      <c r="F201" s="45">
        <f t="shared" si="29"/>
        <v>0.125</v>
      </c>
      <c r="G201" s="289">
        <f t="shared" si="27"/>
        <v>0.125</v>
      </c>
    </row>
    <row r="202" spans="1:8" x14ac:dyDescent="0.3">
      <c r="A202" s="288" t="s">
        <v>109</v>
      </c>
      <c r="B202" s="38"/>
      <c r="C202" s="354">
        <f>Лист1!D194</f>
        <v>820</v>
      </c>
      <c r="D202" s="354">
        <f>Лист1!E194</f>
        <v>710</v>
      </c>
      <c r="E202" s="9">
        <f t="shared" si="28"/>
        <v>710</v>
      </c>
      <c r="F202" s="45">
        <f t="shared" si="29"/>
        <v>0.13414634146341464</v>
      </c>
      <c r="G202" s="289">
        <f t="shared" si="27"/>
        <v>0.13414634146341464</v>
      </c>
    </row>
    <row r="203" spans="1:8" x14ac:dyDescent="0.3">
      <c r="A203" s="288" t="s">
        <v>111</v>
      </c>
      <c r="B203" s="38"/>
      <c r="C203" s="354">
        <f>Лист1!D195</f>
        <v>830</v>
      </c>
      <c r="D203" s="354">
        <f>Лист1!E195</f>
        <v>720</v>
      </c>
      <c r="E203" s="9">
        <f t="shared" si="28"/>
        <v>720</v>
      </c>
      <c r="F203" s="45">
        <f t="shared" si="29"/>
        <v>0.13253012048192769</v>
      </c>
      <c r="G203" s="289">
        <f t="shared" si="27"/>
        <v>0.13253012048192769</v>
      </c>
      <c r="H203" s="16"/>
    </row>
    <row r="204" spans="1:8" x14ac:dyDescent="0.3">
      <c r="A204" s="288" t="s">
        <v>112</v>
      </c>
      <c r="B204" s="38"/>
      <c r="C204" s="354">
        <f>Лист1!D196</f>
        <v>950</v>
      </c>
      <c r="D204" s="354">
        <f>Лист1!E196</f>
        <v>840</v>
      </c>
      <c r="E204" s="9">
        <f t="shared" si="28"/>
        <v>840</v>
      </c>
      <c r="F204" s="45">
        <f t="shared" si="29"/>
        <v>0.11578947368421055</v>
      </c>
      <c r="G204" s="289">
        <f t="shared" si="27"/>
        <v>0.11578947368421055</v>
      </c>
      <c r="H204" s="16"/>
    </row>
    <row r="205" spans="1:8" x14ac:dyDescent="0.3">
      <c r="A205" s="288" t="s">
        <v>113</v>
      </c>
      <c r="B205" s="38"/>
      <c r="C205" s="354">
        <f>Лист1!D197</f>
        <v>530</v>
      </c>
      <c r="D205" s="354">
        <f>Лист1!E197</f>
        <v>450</v>
      </c>
      <c r="E205" s="9">
        <f t="shared" si="28"/>
        <v>450</v>
      </c>
      <c r="F205" s="45">
        <f t="shared" si="29"/>
        <v>0.15094339622641506</v>
      </c>
      <c r="G205" s="289">
        <f t="shared" ref="G205:G254" si="30">1-E205/C205</f>
        <v>0.15094339622641506</v>
      </c>
    </row>
    <row r="206" spans="1:8" x14ac:dyDescent="0.3">
      <c r="A206" s="288" t="s">
        <v>114</v>
      </c>
      <c r="B206" s="38"/>
      <c r="C206" s="354">
        <f>Лист1!D198</f>
        <v>650</v>
      </c>
      <c r="D206" s="354">
        <f>Лист1!E198</f>
        <v>550</v>
      </c>
      <c r="E206" s="9">
        <f t="shared" si="28"/>
        <v>550</v>
      </c>
      <c r="F206" s="45">
        <f t="shared" si="29"/>
        <v>0.15384615384615385</v>
      </c>
      <c r="G206" s="289">
        <f t="shared" si="30"/>
        <v>0.15384615384615385</v>
      </c>
    </row>
    <row r="207" spans="1:8" x14ac:dyDescent="0.3">
      <c r="A207" s="288" t="s">
        <v>115</v>
      </c>
      <c r="B207" s="38"/>
      <c r="C207" s="354">
        <f>Лист1!D199</f>
        <v>510</v>
      </c>
      <c r="D207" s="354">
        <f>Лист1!E199</f>
        <v>420</v>
      </c>
      <c r="E207" s="9">
        <f t="shared" si="28"/>
        <v>420</v>
      </c>
      <c r="F207" s="45">
        <f t="shared" si="29"/>
        <v>0.17647058823529416</v>
      </c>
      <c r="G207" s="289">
        <f t="shared" si="30"/>
        <v>0.17647058823529416</v>
      </c>
    </row>
    <row r="208" spans="1:8" x14ac:dyDescent="0.3">
      <c r="A208" s="288" t="s">
        <v>116</v>
      </c>
      <c r="B208" s="38"/>
      <c r="C208" s="354">
        <f>Лист1!D200</f>
        <v>920</v>
      </c>
      <c r="D208" s="354">
        <f>Лист1!E200</f>
        <v>810</v>
      </c>
      <c r="E208" s="9">
        <f t="shared" si="28"/>
        <v>810</v>
      </c>
      <c r="F208" s="45">
        <f t="shared" si="29"/>
        <v>0.11956521739130432</v>
      </c>
      <c r="G208" s="289">
        <f t="shared" si="30"/>
        <v>0.11956521739130432</v>
      </c>
    </row>
    <row r="209" spans="1:7" x14ac:dyDescent="0.3">
      <c r="A209" s="288" t="s">
        <v>118</v>
      </c>
      <c r="B209" s="38"/>
      <c r="C209" s="354">
        <f>Лист1!D201</f>
        <v>520</v>
      </c>
      <c r="D209" s="354">
        <f>Лист1!E201</f>
        <v>460</v>
      </c>
      <c r="E209" s="9">
        <f t="shared" ref="E209:E239" si="31">D209*(1-G$3)</f>
        <v>460</v>
      </c>
      <c r="F209" s="45">
        <f t="shared" si="29"/>
        <v>0.11538461538461542</v>
      </c>
      <c r="G209" s="289">
        <f t="shared" si="30"/>
        <v>0.11538461538461542</v>
      </c>
    </row>
    <row r="210" spans="1:7" x14ac:dyDescent="0.3">
      <c r="A210" s="288" t="s">
        <v>119</v>
      </c>
      <c r="B210" s="38"/>
      <c r="C210" s="354">
        <f>Лист1!D202</f>
        <v>1100</v>
      </c>
      <c r="D210" s="354">
        <f>Лист1!E202</f>
        <v>930</v>
      </c>
      <c r="E210" s="9">
        <f t="shared" si="31"/>
        <v>930</v>
      </c>
      <c r="F210" s="45">
        <f t="shared" si="29"/>
        <v>0.15454545454545454</v>
      </c>
      <c r="G210" s="289">
        <f t="shared" si="30"/>
        <v>0.15454545454545454</v>
      </c>
    </row>
    <row r="211" spans="1:7" x14ac:dyDescent="0.3">
      <c r="A211" s="288" t="s">
        <v>120</v>
      </c>
      <c r="B211" s="38"/>
      <c r="C211" s="354">
        <f>Лист1!D203</f>
        <v>670</v>
      </c>
      <c r="D211" s="354">
        <f>Лист1!E203</f>
        <v>580</v>
      </c>
      <c r="E211" s="9">
        <f t="shared" si="31"/>
        <v>580</v>
      </c>
      <c r="F211" s="45">
        <f t="shared" si="29"/>
        <v>0.13432835820895528</v>
      </c>
      <c r="G211" s="289">
        <f t="shared" si="30"/>
        <v>0.13432835820895528</v>
      </c>
    </row>
    <row r="212" spans="1:7" x14ac:dyDescent="0.3">
      <c r="A212" s="288" t="s">
        <v>123</v>
      </c>
      <c r="B212" s="38"/>
      <c r="C212" s="354">
        <f>Лист1!D204</f>
        <v>330</v>
      </c>
      <c r="D212" s="354">
        <f>Лист1!E204</f>
        <v>280</v>
      </c>
      <c r="E212" s="9">
        <f t="shared" si="31"/>
        <v>280</v>
      </c>
      <c r="F212" s="45">
        <f t="shared" si="29"/>
        <v>0.15151515151515149</v>
      </c>
      <c r="G212" s="289">
        <f t="shared" si="30"/>
        <v>0.15151515151515149</v>
      </c>
    </row>
    <row r="213" spans="1:7" x14ac:dyDescent="0.3">
      <c r="A213" s="288" t="s">
        <v>124</v>
      </c>
      <c r="B213" s="38"/>
      <c r="C213" s="354">
        <f>Лист1!D205</f>
        <v>1260</v>
      </c>
      <c r="D213" s="354">
        <f>Лист1!E205</f>
        <v>1070</v>
      </c>
      <c r="E213" s="9">
        <f t="shared" si="31"/>
        <v>1070</v>
      </c>
      <c r="F213" s="45">
        <f t="shared" si="29"/>
        <v>0.15079365079365081</v>
      </c>
      <c r="G213" s="289">
        <f t="shared" si="30"/>
        <v>0.15079365079365081</v>
      </c>
    </row>
    <row r="214" spans="1:7" x14ac:dyDescent="0.3">
      <c r="A214" s="288" t="s">
        <v>126</v>
      </c>
      <c r="B214" s="38"/>
      <c r="C214" s="354">
        <f>Лист1!D206</f>
        <v>690</v>
      </c>
      <c r="D214" s="354">
        <f>Лист1!E206</f>
        <v>600</v>
      </c>
      <c r="E214" s="9">
        <f t="shared" si="31"/>
        <v>600</v>
      </c>
      <c r="F214" s="45">
        <f t="shared" si="29"/>
        <v>0.13043478260869568</v>
      </c>
      <c r="G214" s="289">
        <f t="shared" si="30"/>
        <v>0.13043478260869568</v>
      </c>
    </row>
    <row r="215" spans="1:7" x14ac:dyDescent="0.3">
      <c r="A215" s="288" t="s">
        <v>127</v>
      </c>
      <c r="B215" s="38"/>
      <c r="C215" s="354">
        <f>Лист1!D207</f>
        <v>350</v>
      </c>
      <c r="D215" s="354">
        <f>Лист1!E207</f>
        <v>290</v>
      </c>
      <c r="E215" s="9">
        <f t="shared" si="31"/>
        <v>290</v>
      </c>
      <c r="F215" s="45">
        <f t="shared" si="29"/>
        <v>0.17142857142857137</v>
      </c>
      <c r="G215" s="289">
        <f t="shared" si="30"/>
        <v>0.17142857142857137</v>
      </c>
    </row>
    <row r="216" spans="1:7" x14ac:dyDescent="0.3">
      <c r="A216" s="288" t="s">
        <v>128</v>
      </c>
      <c r="B216" s="38"/>
      <c r="C216" s="354">
        <f>Лист1!D208</f>
        <v>850</v>
      </c>
      <c r="D216" s="354">
        <f>Лист1!E208</f>
        <v>740</v>
      </c>
      <c r="E216" s="9">
        <f t="shared" si="31"/>
        <v>740</v>
      </c>
      <c r="F216" s="45">
        <f t="shared" si="29"/>
        <v>0.12941176470588234</v>
      </c>
      <c r="G216" s="289">
        <f t="shared" si="30"/>
        <v>0.12941176470588234</v>
      </c>
    </row>
    <row r="217" spans="1:7" x14ac:dyDescent="0.3">
      <c r="A217" s="288" t="s">
        <v>129</v>
      </c>
      <c r="B217" s="38"/>
      <c r="C217" s="354">
        <f>Лист1!D209</f>
        <v>490</v>
      </c>
      <c r="D217" s="354">
        <f>Лист1!E209</f>
        <v>420</v>
      </c>
      <c r="E217" s="9">
        <f t="shared" si="31"/>
        <v>420</v>
      </c>
      <c r="F217" s="45">
        <f t="shared" si="29"/>
        <v>0.1428571428571429</v>
      </c>
      <c r="G217" s="289">
        <f t="shared" si="30"/>
        <v>0.1428571428571429</v>
      </c>
    </row>
    <row r="218" spans="1:7" x14ac:dyDescent="0.3">
      <c r="A218" s="288" t="s">
        <v>130</v>
      </c>
      <c r="B218" s="38"/>
      <c r="C218" s="354">
        <f>Лист1!D210</f>
        <v>420</v>
      </c>
      <c r="D218" s="354">
        <f>Лист1!E210</f>
        <v>380</v>
      </c>
      <c r="E218" s="9">
        <f t="shared" si="31"/>
        <v>380</v>
      </c>
      <c r="F218" s="45">
        <f t="shared" si="29"/>
        <v>9.5238095238095233E-2</v>
      </c>
      <c r="G218" s="289">
        <f t="shared" si="30"/>
        <v>9.5238095238095233E-2</v>
      </c>
    </row>
    <row r="219" spans="1:7" x14ac:dyDescent="0.3">
      <c r="A219" s="288" t="s">
        <v>131</v>
      </c>
      <c r="B219" s="38"/>
      <c r="C219" s="354">
        <f>Лист1!D211</f>
        <v>530</v>
      </c>
      <c r="D219" s="354">
        <f>Лист1!E211</f>
        <v>450</v>
      </c>
      <c r="E219" s="9">
        <f t="shared" si="31"/>
        <v>450</v>
      </c>
      <c r="F219" s="45">
        <f t="shared" si="29"/>
        <v>0.15094339622641506</v>
      </c>
      <c r="G219" s="289">
        <f t="shared" si="30"/>
        <v>0.15094339622641506</v>
      </c>
    </row>
    <row r="220" spans="1:7" x14ac:dyDescent="0.3">
      <c r="A220" s="288" t="s">
        <v>132</v>
      </c>
      <c r="B220" s="38"/>
      <c r="C220" s="354">
        <f>Лист1!D212</f>
        <v>340</v>
      </c>
      <c r="D220" s="354">
        <f>Лист1!E212</f>
        <v>280</v>
      </c>
      <c r="E220" s="9">
        <f t="shared" si="31"/>
        <v>280</v>
      </c>
      <c r="F220" s="45">
        <f t="shared" si="29"/>
        <v>0.17647058823529416</v>
      </c>
      <c r="G220" s="289">
        <f t="shared" si="30"/>
        <v>0.17647058823529416</v>
      </c>
    </row>
    <row r="221" spans="1:7" x14ac:dyDescent="0.3">
      <c r="A221" s="288" t="s">
        <v>135</v>
      </c>
      <c r="B221" s="38"/>
      <c r="C221" s="354">
        <f>Лист1!D213</f>
        <v>1100</v>
      </c>
      <c r="D221" s="354">
        <f>Лист1!E213</f>
        <v>950</v>
      </c>
      <c r="E221" s="9">
        <f t="shared" si="31"/>
        <v>950</v>
      </c>
      <c r="F221" s="45">
        <f t="shared" si="29"/>
        <v>0.13636363636363635</v>
      </c>
      <c r="G221" s="289">
        <f t="shared" si="30"/>
        <v>0.13636363636363635</v>
      </c>
    </row>
    <row r="222" spans="1:7" x14ac:dyDescent="0.3">
      <c r="A222" s="288" t="s">
        <v>136</v>
      </c>
      <c r="B222" s="38"/>
      <c r="C222" s="354">
        <f>Лист1!D214</f>
        <v>920</v>
      </c>
      <c r="D222" s="354">
        <f>Лист1!E214</f>
        <v>790</v>
      </c>
      <c r="E222" s="9">
        <f t="shared" si="31"/>
        <v>790</v>
      </c>
      <c r="F222" s="45">
        <f t="shared" si="29"/>
        <v>0.14130434782608692</v>
      </c>
      <c r="G222" s="289">
        <f t="shared" si="30"/>
        <v>0.14130434782608692</v>
      </c>
    </row>
    <row r="223" spans="1:7" x14ac:dyDescent="0.3">
      <c r="A223" s="288" t="s">
        <v>137</v>
      </c>
      <c r="B223" s="38"/>
      <c r="C223" s="354">
        <f>Лист1!D215</f>
        <v>880</v>
      </c>
      <c r="D223" s="354">
        <f>Лист1!E215</f>
        <v>750</v>
      </c>
      <c r="E223" s="9">
        <f t="shared" si="31"/>
        <v>750</v>
      </c>
      <c r="F223" s="45">
        <f t="shared" si="29"/>
        <v>0.14772727272727271</v>
      </c>
      <c r="G223" s="289">
        <f t="shared" si="30"/>
        <v>0.14772727272727271</v>
      </c>
    </row>
    <row r="224" spans="1:7" x14ac:dyDescent="0.3">
      <c r="A224" s="288" t="s">
        <v>140</v>
      </c>
      <c r="B224" s="38"/>
      <c r="C224" s="354">
        <f>Лист1!D216</f>
        <v>1250</v>
      </c>
      <c r="D224" s="354">
        <f>Лист1!E216</f>
        <v>1070</v>
      </c>
      <c r="E224" s="9">
        <f t="shared" si="31"/>
        <v>1070</v>
      </c>
      <c r="F224" s="45">
        <f t="shared" si="29"/>
        <v>0.14400000000000002</v>
      </c>
      <c r="G224" s="289">
        <f t="shared" si="30"/>
        <v>0.14400000000000002</v>
      </c>
    </row>
    <row r="225" spans="1:7" x14ac:dyDescent="0.3">
      <c r="A225" s="288" t="s">
        <v>141</v>
      </c>
      <c r="B225" s="38"/>
      <c r="C225" s="354">
        <f>Лист1!D217</f>
        <v>620</v>
      </c>
      <c r="D225" s="354">
        <f>Лист1!E217</f>
        <v>530</v>
      </c>
      <c r="E225" s="9">
        <f t="shared" si="31"/>
        <v>530</v>
      </c>
      <c r="F225" s="45">
        <f t="shared" si="29"/>
        <v>0.14516129032258063</v>
      </c>
      <c r="G225" s="289">
        <f t="shared" si="30"/>
        <v>0.14516129032258063</v>
      </c>
    </row>
    <row r="226" spans="1:7" ht="26.4" x14ac:dyDescent="0.3">
      <c r="A226" s="288" t="s">
        <v>142</v>
      </c>
      <c r="B226" s="38"/>
      <c r="C226" s="354">
        <f>Лист1!D218</f>
        <v>790</v>
      </c>
      <c r="D226" s="354">
        <f>Лист1!E218</f>
        <v>690</v>
      </c>
      <c r="E226" s="9">
        <f t="shared" si="31"/>
        <v>690</v>
      </c>
      <c r="F226" s="45">
        <f t="shared" si="29"/>
        <v>0.12658227848101267</v>
      </c>
      <c r="G226" s="289">
        <f t="shared" si="30"/>
        <v>0.12658227848101267</v>
      </c>
    </row>
    <row r="227" spans="1:7" x14ac:dyDescent="0.3">
      <c r="A227" s="288" t="s">
        <v>143</v>
      </c>
      <c r="B227" s="38"/>
      <c r="C227" s="354">
        <f>Лист1!D219</f>
        <v>630</v>
      </c>
      <c r="D227" s="354">
        <f>Лист1!E219</f>
        <v>530</v>
      </c>
      <c r="E227" s="9">
        <f t="shared" si="31"/>
        <v>530</v>
      </c>
      <c r="F227" s="45">
        <f t="shared" si="29"/>
        <v>0.15873015873015872</v>
      </c>
      <c r="G227" s="289">
        <f t="shared" si="30"/>
        <v>0.15873015873015872</v>
      </c>
    </row>
    <row r="228" spans="1:7" x14ac:dyDescent="0.3">
      <c r="A228" s="288" t="s">
        <v>144</v>
      </c>
      <c r="B228" s="38"/>
      <c r="C228" s="354">
        <f>Лист1!D220</f>
        <v>750</v>
      </c>
      <c r="D228" s="354">
        <f>Лист1!E220</f>
        <v>640</v>
      </c>
      <c r="E228" s="9">
        <f t="shared" si="31"/>
        <v>640</v>
      </c>
      <c r="F228" s="45">
        <f t="shared" si="29"/>
        <v>0.14666666666666661</v>
      </c>
      <c r="G228" s="289">
        <f t="shared" si="30"/>
        <v>0.14666666666666661</v>
      </c>
    </row>
    <row r="229" spans="1:7" x14ac:dyDescent="0.3">
      <c r="A229" s="288" t="s">
        <v>145</v>
      </c>
      <c r="B229" s="38"/>
      <c r="C229" s="354">
        <f>Лист1!D221</f>
        <v>730</v>
      </c>
      <c r="D229" s="354">
        <f>Лист1!E221</f>
        <v>620</v>
      </c>
      <c r="E229" s="9">
        <f t="shared" si="31"/>
        <v>620</v>
      </c>
      <c r="F229" s="45">
        <f t="shared" si="29"/>
        <v>0.15068493150684936</v>
      </c>
      <c r="G229" s="289">
        <f t="shared" si="30"/>
        <v>0.15068493150684936</v>
      </c>
    </row>
    <row r="230" spans="1:7" x14ac:dyDescent="0.3">
      <c r="A230" s="288" t="s">
        <v>146</v>
      </c>
      <c r="B230" s="38"/>
      <c r="C230" s="354">
        <f>Лист1!D222</f>
        <v>310</v>
      </c>
      <c r="D230" s="354">
        <f>Лист1!E222</f>
        <v>260</v>
      </c>
      <c r="E230" s="9">
        <f t="shared" si="31"/>
        <v>260</v>
      </c>
      <c r="F230" s="45">
        <f t="shared" si="29"/>
        <v>0.16129032258064513</v>
      </c>
      <c r="G230" s="289">
        <f t="shared" si="30"/>
        <v>0.16129032258064513</v>
      </c>
    </row>
    <row r="231" spans="1:7" x14ac:dyDescent="0.3">
      <c r="A231" s="288" t="s">
        <v>147</v>
      </c>
      <c r="B231" s="38"/>
      <c r="C231" s="354">
        <f>Лист1!D223</f>
        <v>820</v>
      </c>
      <c r="D231" s="354">
        <f>Лист1!E223</f>
        <v>710</v>
      </c>
      <c r="E231" s="9">
        <f t="shared" si="31"/>
        <v>710</v>
      </c>
      <c r="F231" s="45">
        <f t="shared" si="29"/>
        <v>0.13414634146341464</v>
      </c>
      <c r="G231" s="289">
        <f t="shared" si="30"/>
        <v>0.13414634146341464</v>
      </c>
    </row>
    <row r="232" spans="1:7" x14ac:dyDescent="0.3">
      <c r="A232" s="288" t="s">
        <v>148</v>
      </c>
      <c r="B232" s="38"/>
      <c r="C232" s="354">
        <f>Лист1!D224</f>
        <v>530</v>
      </c>
      <c r="D232" s="354">
        <f>Лист1!E224</f>
        <v>450</v>
      </c>
      <c r="E232" s="9">
        <f t="shared" si="31"/>
        <v>450</v>
      </c>
      <c r="F232" s="45">
        <f t="shared" si="29"/>
        <v>0.15094339622641506</v>
      </c>
      <c r="G232" s="289">
        <f t="shared" si="30"/>
        <v>0.15094339622641506</v>
      </c>
    </row>
    <row r="233" spans="1:7" x14ac:dyDescent="0.3">
      <c r="A233" s="288" t="s">
        <v>149</v>
      </c>
      <c r="B233" s="38"/>
      <c r="C233" s="354">
        <f>Лист1!D225</f>
        <v>760</v>
      </c>
      <c r="D233" s="354">
        <f>Лист1!E225</f>
        <v>650</v>
      </c>
      <c r="E233" s="9">
        <f t="shared" si="31"/>
        <v>650</v>
      </c>
      <c r="F233" s="45">
        <f t="shared" si="29"/>
        <v>0.14473684210526316</v>
      </c>
      <c r="G233" s="289">
        <f t="shared" si="30"/>
        <v>0.14473684210526316</v>
      </c>
    </row>
    <row r="234" spans="1:7" x14ac:dyDescent="0.3">
      <c r="A234" s="288" t="s">
        <v>150</v>
      </c>
      <c r="B234" s="38"/>
      <c r="C234" s="354">
        <f>Лист1!D226</f>
        <v>380</v>
      </c>
      <c r="D234" s="354">
        <f>Лист1!E226</f>
        <v>320</v>
      </c>
      <c r="E234" s="9">
        <f t="shared" si="31"/>
        <v>320</v>
      </c>
      <c r="F234" s="45">
        <f t="shared" si="29"/>
        <v>0.15789473684210531</v>
      </c>
      <c r="G234" s="289">
        <f t="shared" si="30"/>
        <v>0.15789473684210531</v>
      </c>
    </row>
    <row r="235" spans="1:7" x14ac:dyDescent="0.3">
      <c r="A235" s="288" t="s">
        <v>151</v>
      </c>
      <c r="B235" s="38"/>
      <c r="C235" s="354">
        <f>Лист1!D227</f>
        <v>710</v>
      </c>
      <c r="D235" s="354">
        <f>Лист1!E227</f>
        <v>610</v>
      </c>
      <c r="E235" s="9">
        <f t="shared" si="31"/>
        <v>610</v>
      </c>
      <c r="F235" s="45">
        <f t="shared" si="29"/>
        <v>0.14084507042253525</v>
      </c>
      <c r="G235" s="289">
        <f t="shared" si="30"/>
        <v>0.14084507042253525</v>
      </c>
    </row>
    <row r="236" spans="1:7" x14ac:dyDescent="0.3">
      <c r="A236" s="288" t="s">
        <v>152</v>
      </c>
      <c r="B236" s="38"/>
      <c r="C236" s="354">
        <f>Лист1!D228</f>
        <v>920</v>
      </c>
      <c r="D236" s="354">
        <f>Лист1!E228</f>
        <v>800</v>
      </c>
      <c r="E236" s="9">
        <f t="shared" si="31"/>
        <v>800</v>
      </c>
      <c r="F236" s="45">
        <f t="shared" si="29"/>
        <v>0.13043478260869568</v>
      </c>
      <c r="G236" s="289">
        <f t="shared" si="30"/>
        <v>0.13043478260869568</v>
      </c>
    </row>
    <row r="237" spans="1:7" x14ac:dyDescent="0.3">
      <c r="A237" s="288" t="s">
        <v>153</v>
      </c>
      <c r="B237" s="38"/>
      <c r="C237" s="354">
        <f>Лист1!D229</f>
        <v>490</v>
      </c>
      <c r="D237" s="354">
        <f>Лист1!E229</f>
        <v>410</v>
      </c>
      <c r="E237" s="9">
        <f t="shared" si="31"/>
        <v>410</v>
      </c>
      <c r="F237" s="45">
        <f t="shared" si="29"/>
        <v>0.16326530612244894</v>
      </c>
      <c r="G237" s="289">
        <f t="shared" si="30"/>
        <v>0.16326530612244894</v>
      </c>
    </row>
    <row r="238" spans="1:7" x14ac:dyDescent="0.3">
      <c r="A238" s="288" t="s">
        <v>154</v>
      </c>
      <c r="B238" s="38"/>
      <c r="C238" s="354">
        <f>Лист1!D230</f>
        <v>570</v>
      </c>
      <c r="D238" s="354">
        <f>Лист1!E230</f>
        <v>500</v>
      </c>
      <c r="E238" s="9">
        <f t="shared" si="31"/>
        <v>500</v>
      </c>
      <c r="F238" s="45">
        <f t="shared" si="29"/>
        <v>0.1228070175438597</v>
      </c>
      <c r="G238" s="289">
        <f t="shared" si="30"/>
        <v>0.1228070175438597</v>
      </c>
    </row>
    <row r="239" spans="1:7" x14ac:dyDescent="0.3">
      <c r="A239" s="288" t="s">
        <v>158</v>
      </c>
      <c r="B239" s="38"/>
      <c r="C239" s="354">
        <f>Лист1!D231</f>
        <v>830</v>
      </c>
      <c r="D239" s="354">
        <f>Лист1!E231</f>
        <v>730</v>
      </c>
      <c r="E239" s="9">
        <f t="shared" si="31"/>
        <v>730</v>
      </c>
      <c r="F239" s="45">
        <f t="shared" si="29"/>
        <v>0.12048192771084343</v>
      </c>
      <c r="G239" s="289">
        <f t="shared" si="30"/>
        <v>0.12048192771084343</v>
      </c>
    </row>
    <row r="240" spans="1:7" x14ac:dyDescent="0.3">
      <c r="A240" s="288" t="s">
        <v>162</v>
      </c>
      <c r="B240" s="38"/>
      <c r="C240" s="354">
        <f>Лист1!D232</f>
        <v>380</v>
      </c>
      <c r="D240" s="354">
        <f>Лист1!E232</f>
        <v>320</v>
      </c>
      <c r="E240" s="9">
        <f t="shared" ref="E240:E255" si="32">D240*(1-G$3)</f>
        <v>320</v>
      </c>
      <c r="F240" s="45">
        <f t="shared" si="29"/>
        <v>0.15789473684210531</v>
      </c>
      <c r="G240" s="289">
        <f t="shared" si="30"/>
        <v>0.15789473684210531</v>
      </c>
    </row>
    <row r="241" spans="1:7" x14ac:dyDescent="0.3">
      <c r="A241" s="288" t="s">
        <v>163</v>
      </c>
      <c r="B241" s="38"/>
      <c r="C241" s="354">
        <f>Лист1!D233</f>
        <v>1100</v>
      </c>
      <c r="D241" s="354">
        <f>Лист1!E233</f>
        <v>910</v>
      </c>
      <c r="E241" s="9">
        <f t="shared" si="32"/>
        <v>910</v>
      </c>
      <c r="F241" s="45">
        <f t="shared" si="29"/>
        <v>0.17272727272727273</v>
      </c>
      <c r="G241" s="289">
        <f t="shared" si="30"/>
        <v>0.17272727272727273</v>
      </c>
    </row>
    <row r="242" spans="1:7" x14ac:dyDescent="0.3">
      <c r="A242" s="288" t="s">
        <v>164</v>
      </c>
      <c r="B242" s="38"/>
      <c r="C242" s="354">
        <f>Лист1!D234</f>
        <v>760</v>
      </c>
      <c r="D242" s="354">
        <f>Лист1!E234</f>
        <v>650</v>
      </c>
      <c r="E242" s="9">
        <f t="shared" si="32"/>
        <v>650</v>
      </c>
      <c r="F242" s="45">
        <f t="shared" si="29"/>
        <v>0.14473684210526316</v>
      </c>
      <c r="G242" s="289">
        <f t="shared" si="30"/>
        <v>0.14473684210526316</v>
      </c>
    </row>
    <row r="243" spans="1:7" x14ac:dyDescent="0.3">
      <c r="A243" s="288" t="s">
        <v>165</v>
      </c>
      <c r="B243" s="38"/>
      <c r="C243" s="354">
        <f>Лист1!D235</f>
        <v>510</v>
      </c>
      <c r="D243" s="354">
        <f>Лист1!E235</f>
        <v>440</v>
      </c>
      <c r="E243" s="9">
        <f t="shared" si="32"/>
        <v>440</v>
      </c>
      <c r="F243" s="45">
        <f t="shared" ref="F243:F254" si="33">1-D243/C243</f>
        <v>0.13725490196078427</v>
      </c>
      <c r="G243" s="289">
        <f t="shared" si="30"/>
        <v>0.13725490196078427</v>
      </c>
    </row>
    <row r="244" spans="1:7" x14ac:dyDescent="0.3">
      <c r="A244" s="288" t="s">
        <v>166</v>
      </c>
      <c r="B244" s="38"/>
      <c r="C244" s="354">
        <f>Лист1!D236</f>
        <v>290</v>
      </c>
      <c r="D244" s="354">
        <f>Лист1!E236</f>
        <v>250</v>
      </c>
      <c r="E244" s="9">
        <f t="shared" si="32"/>
        <v>250</v>
      </c>
      <c r="F244" s="45">
        <f t="shared" si="33"/>
        <v>0.13793103448275867</v>
      </c>
      <c r="G244" s="289">
        <f t="shared" si="30"/>
        <v>0.13793103448275867</v>
      </c>
    </row>
    <row r="245" spans="1:7" x14ac:dyDescent="0.3">
      <c r="A245" s="288" t="s">
        <v>167</v>
      </c>
      <c r="B245" s="38"/>
      <c r="C245" s="354">
        <f>Лист1!D237</f>
        <v>710</v>
      </c>
      <c r="D245" s="354">
        <f>Лист1!E237</f>
        <v>640</v>
      </c>
      <c r="E245" s="9">
        <f t="shared" si="32"/>
        <v>640</v>
      </c>
      <c r="F245" s="45">
        <f t="shared" si="33"/>
        <v>9.8591549295774628E-2</v>
      </c>
      <c r="G245" s="289">
        <f t="shared" si="30"/>
        <v>9.8591549295774628E-2</v>
      </c>
    </row>
    <row r="246" spans="1:7" x14ac:dyDescent="0.3">
      <c r="A246" s="288" t="s">
        <v>168</v>
      </c>
      <c r="B246" s="38"/>
      <c r="C246" s="354">
        <f>Лист1!D238</f>
        <v>830</v>
      </c>
      <c r="D246" s="354">
        <f>Лист1!E238</f>
        <v>710</v>
      </c>
      <c r="E246" s="9">
        <f t="shared" si="32"/>
        <v>710</v>
      </c>
      <c r="F246" s="45">
        <f t="shared" si="33"/>
        <v>0.14457831325301207</v>
      </c>
      <c r="G246" s="289">
        <f t="shared" si="30"/>
        <v>0.14457831325301207</v>
      </c>
    </row>
    <row r="247" spans="1:7" x14ac:dyDescent="0.3">
      <c r="A247" s="288" t="s">
        <v>169</v>
      </c>
      <c r="B247" s="38"/>
      <c r="C247" s="354">
        <f>Лист1!D239</f>
        <v>1200</v>
      </c>
      <c r="D247" s="354">
        <f>Лист1!E239</f>
        <v>1000</v>
      </c>
      <c r="E247" s="9">
        <f t="shared" si="32"/>
        <v>1000</v>
      </c>
      <c r="F247" s="45">
        <f t="shared" si="33"/>
        <v>0.16666666666666663</v>
      </c>
      <c r="G247" s="289">
        <f t="shared" si="30"/>
        <v>0.16666666666666663</v>
      </c>
    </row>
    <row r="248" spans="1:7" x14ac:dyDescent="0.3">
      <c r="A248" s="288" t="s">
        <v>171</v>
      </c>
      <c r="B248" s="38"/>
      <c r="C248" s="354">
        <f>Лист1!D240</f>
        <v>650</v>
      </c>
      <c r="D248" s="354">
        <f>Лист1!E240</f>
        <v>570</v>
      </c>
      <c r="E248" s="9">
        <f t="shared" si="32"/>
        <v>570</v>
      </c>
      <c r="F248" s="45">
        <f t="shared" si="33"/>
        <v>0.12307692307692308</v>
      </c>
      <c r="G248" s="289">
        <f t="shared" si="30"/>
        <v>0.12307692307692308</v>
      </c>
    </row>
    <row r="249" spans="1:7" x14ac:dyDescent="0.3">
      <c r="A249" s="288" t="s">
        <v>173</v>
      </c>
      <c r="B249" s="38"/>
      <c r="C249" s="354">
        <f>Лист1!D241</f>
        <v>990</v>
      </c>
      <c r="D249" s="354">
        <f>Лист1!E241</f>
        <v>860</v>
      </c>
      <c r="E249" s="9">
        <f t="shared" si="32"/>
        <v>860</v>
      </c>
      <c r="F249" s="45">
        <f t="shared" si="33"/>
        <v>0.13131313131313127</v>
      </c>
      <c r="G249" s="289">
        <f t="shared" si="30"/>
        <v>0.13131313131313127</v>
      </c>
    </row>
    <row r="250" spans="1:7" ht="26.4" x14ac:dyDescent="0.3">
      <c r="A250" s="288" t="s">
        <v>287</v>
      </c>
      <c r="B250" s="38"/>
      <c r="C250" s="354">
        <f>Лист1!D242</f>
        <v>980</v>
      </c>
      <c r="D250" s="354">
        <f>Лист1!E242</f>
        <v>850</v>
      </c>
      <c r="E250" s="9">
        <f t="shared" si="32"/>
        <v>850</v>
      </c>
      <c r="F250" s="45">
        <f t="shared" si="33"/>
        <v>0.13265306122448983</v>
      </c>
      <c r="G250" s="289">
        <f t="shared" si="30"/>
        <v>0.13265306122448983</v>
      </c>
    </row>
    <row r="251" spans="1:7" x14ac:dyDescent="0.3">
      <c r="A251" s="288" t="s">
        <v>220</v>
      </c>
      <c r="B251" s="38"/>
      <c r="C251" s="354">
        <f>Лист1!D243</f>
        <v>650</v>
      </c>
      <c r="D251" s="354">
        <f>Лист1!E243</f>
        <v>530</v>
      </c>
      <c r="E251" s="9">
        <f t="shared" si="32"/>
        <v>530</v>
      </c>
      <c r="F251" s="45">
        <f t="shared" si="33"/>
        <v>0.18461538461538463</v>
      </c>
      <c r="G251" s="289">
        <f t="shared" si="30"/>
        <v>0.18461538461538463</v>
      </c>
    </row>
    <row r="252" spans="1:7" x14ac:dyDescent="0.3">
      <c r="A252" s="288" t="s">
        <v>284</v>
      </c>
      <c r="B252" s="38"/>
      <c r="C252" s="354">
        <f>Лист1!D244</f>
        <v>880</v>
      </c>
      <c r="D252" s="354">
        <f>Лист1!E244</f>
        <v>760</v>
      </c>
      <c r="E252" s="9">
        <f t="shared" si="32"/>
        <v>760</v>
      </c>
      <c r="F252" s="45">
        <f t="shared" si="33"/>
        <v>0.13636363636363635</v>
      </c>
      <c r="G252" s="289">
        <f t="shared" si="30"/>
        <v>0.13636363636363635</v>
      </c>
    </row>
    <row r="253" spans="1:7" x14ac:dyDescent="0.3">
      <c r="A253" s="288" t="s">
        <v>285</v>
      </c>
      <c r="B253" s="38"/>
      <c r="C253" s="354">
        <f>Лист1!D245</f>
        <v>850</v>
      </c>
      <c r="D253" s="354">
        <f>Лист1!E245</f>
        <v>710</v>
      </c>
      <c r="E253" s="9">
        <f t="shared" si="32"/>
        <v>710</v>
      </c>
      <c r="F253" s="45">
        <f t="shared" si="33"/>
        <v>0.16470588235294115</v>
      </c>
      <c r="G253" s="289">
        <f t="shared" si="30"/>
        <v>0.16470588235294115</v>
      </c>
    </row>
    <row r="254" spans="1:7" x14ac:dyDescent="0.3">
      <c r="A254" s="288" t="s">
        <v>286</v>
      </c>
      <c r="B254" s="38"/>
      <c r="C254" s="354">
        <f>Лист1!D246</f>
        <v>1350</v>
      </c>
      <c r="D254" s="354">
        <f>Лист1!E246</f>
        <v>1150</v>
      </c>
      <c r="E254" s="9">
        <f t="shared" si="32"/>
        <v>1150</v>
      </c>
      <c r="F254" s="45">
        <f t="shared" si="33"/>
        <v>0.14814814814814814</v>
      </c>
      <c r="G254" s="289">
        <f t="shared" si="30"/>
        <v>0.14814814814814814</v>
      </c>
    </row>
    <row r="255" spans="1:7" x14ac:dyDescent="0.3">
      <c r="A255" s="288" t="s">
        <v>289</v>
      </c>
      <c r="B255" s="38"/>
      <c r="C255" s="354">
        <f>Лист1!D247</f>
        <v>950</v>
      </c>
      <c r="D255" s="354">
        <f>Лист1!E247</f>
        <v>830</v>
      </c>
      <c r="E255" s="9">
        <f t="shared" si="32"/>
        <v>830</v>
      </c>
      <c r="F255" s="45">
        <f>1-D255/C255</f>
        <v>0.12631578947368416</v>
      </c>
      <c r="G255" s="289">
        <f>1-E255/C255</f>
        <v>0.12631578947368416</v>
      </c>
    </row>
    <row r="256" spans="1:7" x14ac:dyDescent="0.3">
      <c r="A256" s="288" t="s">
        <v>338</v>
      </c>
      <c r="B256" s="38"/>
      <c r="C256" s="354">
        <f>Лист1!D248</f>
        <v>640</v>
      </c>
      <c r="D256" s="354">
        <f>Лист1!E248</f>
        <v>530</v>
      </c>
      <c r="E256" s="9">
        <f t="shared" ref="E256" si="34">D256*(1-G$3)</f>
        <v>530</v>
      </c>
      <c r="F256" s="45">
        <f>1-D256/C256</f>
        <v>0.171875</v>
      </c>
      <c r="G256" s="289">
        <f>1-E256/C256</f>
        <v>0.171875</v>
      </c>
    </row>
    <row r="257" spans="1:8" x14ac:dyDescent="0.3">
      <c r="A257" s="288" t="s">
        <v>341</v>
      </c>
      <c r="B257" s="38"/>
      <c r="C257" s="354">
        <f>Лист1!D249</f>
        <v>650</v>
      </c>
      <c r="D257" s="354">
        <f>Лист1!E249</f>
        <v>590</v>
      </c>
      <c r="E257" s="9">
        <f t="shared" ref="E257" si="35">D257*(1-G$3)</f>
        <v>590</v>
      </c>
      <c r="F257" s="45">
        <f>1-D257/C257</f>
        <v>9.2307692307692313E-2</v>
      </c>
      <c r="G257" s="289">
        <f>1-E257/C257</f>
        <v>9.2307692307692313E-2</v>
      </c>
    </row>
    <row r="258" spans="1:8" ht="13.8" thickBot="1" x14ac:dyDescent="0.35">
      <c r="A258" s="291" t="s">
        <v>349</v>
      </c>
      <c r="B258" s="39"/>
      <c r="C258" s="355">
        <f>Лист1!D250</f>
        <v>330</v>
      </c>
      <c r="D258" s="355">
        <f>Лист1!E250</f>
        <v>270</v>
      </c>
      <c r="E258" s="337">
        <f t="shared" ref="E258" si="36">D258*(1-G$3)</f>
        <v>270</v>
      </c>
      <c r="F258" s="293">
        <f>1-D258/C258</f>
        <v>0.18181818181818177</v>
      </c>
      <c r="G258" s="294">
        <f>1-E258/C258</f>
        <v>0.18181818181818177</v>
      </c>
    </row>
    <row r="259" spans="1:8" ht="42" customHeight="1" thickBot="1" x14ac:dyDescent="0.35">
      <c r="A259" s="34"/>
      <c r="B259" s="34"/>
      <c r="C259" s="10"/>
      <c r="D259" s="10"/>
      <c r="E259" s="10"/>
      <c r="F259" s="33"/>
    </row>
    <row r="260" spans="1:8" ht="18" thickBot="1" x14ac:dyDescent="0.35">
      <c r="A260" s="411" t="s">
        <v>174</v>
      </c>
      <c r="B260" s="412"/>
      <c r="C260" s="433">
        <f t="array" ref="C260">SUM(B262:B280*C262:C280)</f>
        <v>0</v>
      </c>
      <c r="D260" s="413">
        <f t="array" ref="D260">SUM(B262:B280*D262:D280)</f>
        <v>0</v>
      </c>
      <c r="E260" s="413">
        <f t="array" ref="E260">SUM(B262:B280*E262:E280)</f>
        <v>0</v>
      </c>
      <c r="F260" s="414" t="str">
        <f>IF(C260&gt;0,1-D260/C260,"")</f>
        <v/>
      </c>
      <c r="G260" s="415" t="str">
        <f>IF(C260&gt;0,1-E260/C260,"")</f>
        <v/>
      </c>
      <c r="H260" s="15"/>
    </row>
    <row r="261" spans="1:8" ht="15.6" x14ac:dyDescent="0.3">
      <c r="A261" s="511" t="s">
        <v>264</v>
      </c>
      <c r="B261" s="512"/>
      <c r="C261" s="512"/>
      <c r="D261" s="512"/>
      <c r="E261" s="512"/>
      <c r="F261" s="512"/>
      <c r="G261" s="513"/>
    </row>
    <row r="262" spans="1:8" x14ac:dyDescent="0.3">
      <c r="A262" s="240" t="s">
        <v>175</v>
      </c>
      <c r="B262" s="38"/>
      <c r="C262" s="386">
        <f>Лист1!D254</f>
        <v>350</v>
      </c>
      <c r="D262" s="320">
        <f>Лист1!E254</f>
        <v>290</v>
      </c>
      <c r="E262" s="218">
        <f>D262*(1-G$3)</f>
        <v>290</v>
      </c>
      <c r="F262" s="220">
        <f t="shared" ref="F262:F280" si="37">1-D262/C262</f>
        <v>0.17142857142857137</v>
      </c>
      <c r="G262" s="222">
        <f t="shared" ref="G262:G280" si="38">1-E262/C262</f>
        <v>0.17142857142857137</v>
      </c>
    </row>
    <row r="263" spans="1:8" x14ac:dyDescent="0.3">
      <c r="A263" s="240" t="s">
        <v>181</v>
      </c>
      <c r="B263" s="38"/>
      <c r="C263" s="386">
        <f>Лист1!D255</f>
        <v>350</v>
      </c>
      <c r="D263" s="320">
        <f>Лист1!E255</f>
        <v>290</v>
      </c>
      <c r="E263" s="218">
        <f>D263*(1-G$3)</f>
        <v>290</v>
      </c>
      <c r="F263" s="220">
        <f>1-D263/C263</f>
        <v>0.17142857142857137</v>
      </c>
      <c r="G263" s="222">
        <f>1-E263/C263</f>
        <v>0.17142857142857137</v>
      </c>
    </row>
    <row r="264" spans="1:8" ht="13.8" thickBot="1" x14ac:dyDescent="0.35">
      <c r="A264" s="241" t="s">
        <v>182</v>
      </c>
      <c r="B264" s="39"/>
      <c r="C264" s="434">
        <f>Лист1!D256</f>
        <v>350</v>
      </c>
      <c r="D264" s="435">
        <f>Лист1!E256</f>
        <v>290</v>
      </c>
      <c r="E264" s="224">
        <f>D264*(1-G$3)</f>
        <v>290</v>
      </c>
      <c r="F264" s="226">
        <f>1-D264/C264</f>
        <v>0.17142857142857137</v>
      </c>
      <c r="G264" s="227">
        <f>1-E264/C264</f>
        <v>0.17142857142857137</v>
      </c>
    </row>
    <row r="265" spans="1:8" ht="15.6" x14ac:dyDescent="0.3">
      <c r="A265" s="529" t="s">
        <v>265</v>
      </c>
      <c r="B265" s="530"/>
      <c r="C265" s="530"/>
      <c r="D265" s="530"/>
      <c r="E265" s="530"/>
      <c r="F265" s="530"/>
      <c r="G265" s="531"/>
    </row>
    <row r="266" spans="1:8" x14ac:dyDescent="0.3">
      <c r="A266" s="242" t="s">
        <v>176</v>
      </c>
      <c r="B266" s="40"/>
      <c r="C266" s="392">
        <f>Лист1!D258</f>
        <v>590</v>
      </c>
      <c r="D266" s="325">
        <f>Лист1!E258</f>
        <v>500</v>
      </c>
      <c r="E266" s="243">
        <f>D266*(1-G$3)</f>
        <v>500</v>
      </c>
      <c r="F266" s="244">
        <f t="shared" si="37"/>
        <v>0.15254237288135597</v>
      </c>
      <c r="G266" s="245">
        <f t="shared" si="38"/>
        <v>0.15254237288135597</v>
      </c>
    </row>
    <row r="267" spans="1:8" x14ac:dyDescent="0.3">
      <c r="A267" s="134" t="s">
        <v>179</v>
      </c>
      <c r="B267" s="38"/>
      <c r="C267" s="392">
        <f>Лист1!D259</f>
        <v>600</v>
      </c>
      <c r="D267" s="325">
        <f>Лист1!E259</f>
        <v>510</v>
      </c>
      <c r="E267" s="136">
        <f>D267*(1-G$3)</f>
        <v>510</v>
      </c>
      <c r="F267" s="138">
        <f>1-D267/C267</f>
        <v>0.15000000000000002</v>
      </c>
      <c r="G267" s="139">
        <f>1-E267/C267</f>
        <v>0.15000000000000002</v>
      </c>
    </row>
    <row r="268" spans="1:8" ht="13.8" thickBot="1" x14ac:dyDescent="0.35">
      <c r="A268" s="135" t="s">
        <v>183</v>
      </c>
      <c r="B268" s="39"/>
      <c r="C268" s="392">
        <f>Лист1!D260</f>
        <v>600</v>
      </c>
      <c r="D268" s="325">
        <f>Лист1!E260</f>
        <v>510</v>
      </c>
      <c r="E268" s="140">
        <f>D268*(1-G$3)</f>
        <v>510</v>
      </c>
      <c r="F268" s="142">
        <f>1-D268/C268</f>
        <v>0.15000000000000002</v>
      </c>
      <c r="G268" s="143">
        <f>1-E268/C268</f>
        <v>0.15000000000000002</v>
      </c>
    </row>
    <row r="269" spans="1:8" ht="15.6" x14ac:dyDescent="0.3">
      <c r="A269" s="508" t="s">
        <v>266</v>
      </c>
      <c r="B269" s="509"/>
      <c r="C269" s="509"/>
      <c r="D269" s="509"/>
      <c r="E269" s="509"/>
      <c r="F269" s="509"/>
      <c r="G269" s="510"/>
    </row>
    <row r="270" spans="1:8" ht="26.4" x14ac:dyDescent="0.3">
      <c r="A270" s="208" t="s">
        <v>186</v>
      </c>
      <c r="B270" s="38"/>
      <c r="C270" s="385">
        <f>Лист1!D262</f>
        <v>1500</v>
      </c>
      <c r="D270" s="319">
        <f>Лист1!E262</f>
        <v>1290</v>
      </c>
      <c r="E270" s="210">
        <f>D270*(1-G$3)</f>
        <v>1290</v>
      </c>
      <c r="F270" s="212">
        <f>1-D270/C270</f>
        <v>0.14000000000000001</v>
      </c>
      <c r="G270" s="213">
        <f>1-E270/C270</f>
        <v>0.14000000000000001</v>
      </c>
    </row>
    <row r="271" spans="1:8" ht="13.8" thickBot="1" x14ac:dyDescent="0.35">
      <c r="A271" s="209" t="s">
        <v>188</v>
      </c>
      <c r="B271" s="39"/>
      <c r="C271" s="385">
        <f>Лист1!D263</f>
        <v>680</v>
      </c>
      <c r="D271" s="319">
        <f>Лист1!E263</f>
        <v>500</v>
      </c>
      <c r="E271" s="214">
        <f>D271*(1-G$3)</f>
        <v>500</v>
      </c>
      <c r="F271" s="216">
        <f>1-D271/C271</f>
        <v>0.26470588235294112</v>
      </c>
      <c r="G271" s="217">
        <f>1-E271/C271</f>
        <v>0.26470588235294112</v>
      </c>
    </row>
    <row r="272" spans="1:8" ht="15.6" x14ac:dyDescent="0.3">
      <c r="A272" s="481" t="s">
        <v>231</v>
      </c>
      <c r="B272" s="482"/>
      <c r="C272" s="482"/>
      <c r="D272" s="482"/>
      <c r="E272" s="482"/>
      <c r="F272" s="482"/>
      <c r="G272" s="483"/>
    </row>
    <row r="273" spans="1:8" x14ac:dyDescent="0.3">
      <c r="A273" s="236" t="s">
        <v>91</v>
      </c>
      <c r="B273" s="38"/>
      <c r="C273" s="387">
        <f>Лист1!D265</f>
        <v>280</v>
      </c>
      <c r="D273" s="321">
        <f>Лист1!E265</f>
        <v>230</v>
      </c>
      <c r="E273" s="229">
        <f t="shared" ref="E273:E280" si="39">D273*(1-G$3)</f>
        <v>230</v>
      </c>
      <c r="F273" s="230">
        <f>1-D273/C273</f>
        <v>0.1785714285714286</v>
      </c>
      <c r="G273" s="231">
        <f>1-E273/C273</f>
        <v>0.1785714285714286</v>
      </c>
    </row>
    <row r="274" spans="1:8" ht="13.8" thickBot="1" x14ac:dyDescent="0.35">
      <c r="A274" s="349" t="s">
        <v>117</v>
      </c>
      <c r="B274" s="101"/>
      <c r="C274" s="393">
        <f>Лист1!D266</f>
        <v>840</v>
      </c>
      <c r="D274" s="350">
        <f>Лист1!E266</f>
        <v>710</v>
      </c>
      <c r="E274" s="351">
        <f t="shared" si="39"/>
        <v>710</v>
      </c>
      <c r="F274" s="352">
        <f>1-D274/C274</f>
        <v>0.15476190476190477</v>
      </c>
      <c r="G274" s="353">
        <f>1-E274/C274</f>
        <v>0.15476190476190477</v>
      </c>
    </row>
    <row r="275" spans="1:8" x14ac:dyDescent="0.3">
      <c r="A275" s="283" t="s">
        <v>177</v>
      </c>
      <c r="B275" s="284"/>
      <c r="C275" s="362">
        <f>Лист1!D267</f>
        <v>290</v>
      </c>
      <c r="D275" s="328">
        <f>Лист1!E267</f>
        <v>210</v>
      </c>
      <c r="E275" s="336">
        <f t="shared" si="39"/>
        <v>210</v>
      </c>
      <c r="F275" s="286">
        <f t="shared" si="37"/>
        <v>0.27586206896551724</v>
      </c>
      <c r="G275" s="287">
        <f t="shared" si="38"/>
        <v>0.27586206896551724</v>
      </c>
    </row>
    <row r="276" spans="1:8" x14ac:dyDescent="0.3">
      <c r="A276" s="288" t="s">
        <v>178</v>
      </c>
      <c r="B276" s="38"/>
      <c r="C276" s="363">
        <f>Лист1!D268</f>
        <v>140</v>
      </c>
      <c r="D276" s="354">
        <f>Лист1!E268</f>
        <v>120</v>
      </c>
      <c r="E276" s="9">
        <f t="shared" si="39"/>
        <v>120</v>
      </c>
      <c r="F276" s="45">
        <f t="shared" si="37"/>
        <v>0.1428571428571429</v>
      </c>
      <c r="G276" s="289">
        <f t="shared" si="38"/>
        <v>0.1428571428571429</v>
      </c>
    </row>
    <row r="277" spans="1:8" x14ac:dyDescent="0.3">
      <c r="A277" s="288" t="s">
        <v>180</v>
      </c>
      <c r="B277" s="38"/>
      <c r="C277" s="363">
        <f>Лист1!D269</f>
        <v>490</v>
      </c>
      <c r="D277" s="354">
        <f>Лист1!E269</f>
        <v>400</v>
      </c>
      <c r="E277" s="9">
        <f t="shared" si="39"/>
        <v>400</v>
      </c>
      <c r="F277" s="45">
        <f t="shared" si="37"/>
        <v>0.18367346938775508</v>
      </c>
      <c r="G277" s="289">
        <f t="shared" si="38"/>
        <v>0.18367346938775508</v>
      </c>
    </row>
    <row r="278" spans="1:8" x14ac:dyDescent="0.3">
      <c r="A278" s="288" t="s">
        <v>184</v>
      </c>
      <c r="B278" s="38"/>
      <c r="C278" s="363">
        <f>Лист1!D270</f>
        <v>620</v>
      </c>
      <c r="D278" s="354">
        <f>Лист1!E270</f>
        <v>560</v>
      </c>
      <c r="E278" s="9">
        <f t="shared" si="39"/>
        <v>560</v>
      </c>
      <c r="F278" s="45">
        <f t="shared" si="37"/>
        <v>9.6774193548387122E-2</v>
      </c>
      <c r="G278" s="289">
        <f t="shared" si="38"/>
        <v>9.6774193548387122E-2</v>
      </c>
    </row>
    <row r="279" spans="1:8" x14ac:dyDescent="0.3">
      <c r="A279" s="288" t="s">
        <v>185</v>
      </c>
      <c r="B279" s="38"/>
      <c r="C279" s="363">
        <f>Лист1!D271</f>
        <v>720</v>
      </c>
      <c r="D279" s="354">
        <f>Лист1!E271</f>
        <v>610</v>
      </c>
      <c r="E279" s="9">
        <f t="shared" si="39"/>
        <v>610</v>
      </c>
      <c r="F279" s="45">
        <f t="shared" si="37"/>
        <v>0.15277777777777779</v>
      </c>
      <c r="G279" s="289">
        <f t="shared" si="38"/>
        <v>0.15277777777777779</v>
      </c>
    </row>
    <row r="280" spans="1:8" ht="13.8" thickBot="1" x14ac:dyDescent="0.35">
      <c r="A280" s="291" t="s">
        <v>187</v>
      </c>
      <c r="B280" s="39"/>
      <c r="C280" s="394">
        <f>Лист1!D272</f>
        <v>280</v>
      </c>
      <c r="D280" s="355">
        <f>Лист1!E272</f>
        <v>240</v>
      </c>
      <c r="E280" s="337">
        <f t="shared" si="39"/>
        <v>240</v>
      </c>
      <c r="F280" s="293">
        <f t="shared" si="37"/>
        <v>0.1428571428571429</v>
      </c>
      <c r="G280" s="294">
        <f t="shared" si="38"/>
        <v>0.1428571428571429</v>
      </c>
    </row>
    <row r="281" spans="1:8" ht="46.2" customHeight="1" thickBot="1" x14ac:dyDescent="0.35">
      <c r="A281" s="34"/>
      <c r="B281" s="34"/>
      <c r="C281" s="10"/>
      <c r="D281" s="10"/>
      <c r="E281" s="10"/>
      <c r="F281" s="33"/>
    </row>
    <row r="282" spans="1:8" ht="18" thickBot="1" x14ac:dyDescent="0.35">
      <c r="A282" s="405" t="s">
        <v>189</v>
      </c>
      <c r="B282" s="406"/>
      <c r="C282" s="430">
        <f t="array" ref="C282">SUM(B284:B306*C284:C306)</f>
        <v>0</v>
      </c>
      <c r="D282" s="407">
        <f t="array" ref="D282">SUM(B284:B306*D284:D306)</f>
        <v>0</v>
      </c>
      <c r="E282" s="408">
        <f t="array" ref="E282">SUM(B284:B306*E284:E306)</f>
        <v>0</v>
      </c>
      <c r="F282" s="409" t="str">
        <f>IF(C282&gt;0,1-D282/C282,"")</f>
        <v/>
      </c>
      <c r="G282" s="410" t="str">
        <f>IF(C282&gt;0,1-E282/C282,"")</f>
        <v/>
      </c>
      <c r="H282" s="15"/>
    </row>
    <row r="283" spans="1:8" ht="15.6" x14ac:dyDescent="0.3">
      <c r="A283" s="484" t="s">
        <v>267</v>
      </c>
      <c r="B283" s="485"/>
      <c r="C283" s="485"/>
      <c r="D283" s="485"/>
      <c r="E283" s="485"/>
      <c r="F283" s="485"/>
      <c r="G283" s="486"/>
    </row>
    <row r="284" spans="1:8" ht="26.4" x14ac:dyDescent="0.3">
      <c r="A284" s="97" t="s">
        <v>201</v>
      </c>
      <c r="B284" s="38"/>
      <c r="C284" s="326">
        <f>Лист1!D276</f>
        <v>290</v>
      </c>
      <c r="D284" s="326">
        <f>Лист1!E276</f>
        <v>250</v>
      </c>
      <c r="E284" s="35">
        <f t="shared" ref="E284:E291" si="40">D284*(1-G$3)</f>
        <v>250</v>
      </c>
      <c r="F284" s="65">
        <f>1-D284/C284</f>
        <v>0.13793103448275867</v>
      </c>
      <c r="G284" s="66">
        <f>1-E284/C284</f>
        <v>0.13793103448275867</v>
      </c>
    </row>
    <row r="285" spans="1:8" ht="39.6" x14ac:dyDescent="0.3">
      <c r="A285" s="97" t="s">
        <v>282</v>
      </c>
      <c r="B285" s="38"/>
      <c r="C285" s="326">
        <f>Лист1!D277</f>
        <v>300</v>
      </c>
      <c r="D285" s="326">
        <f>Лист1!E277</f>
        <v>260</v>
      </c>
      <c r="E285" s="99">
        <f t="shared" si="40"/>
        <v>260</v>
      </c>
      <c r="F285" s="65">
        <f t="shared" ref="F285:F291" si="41">1-D285/C285</f>
        <v>0.1333333333333333</v>
      </c>
      <c r="G285" s="66">
        <f>1-E285/C285</f>
        <v>0.1333333333333333</v>
      </c>
    </row>
    <row r="286" spans="1:8" ht="26.4" x14ac:dyDescent="0.3">
      <c r="A286" s="97" t="s">
        <v>283</v>
      </c>
      <c r="B286" s="38"/>
      <c r="C286" s="326">
        <f>Лист1!D278</f>
        <v>320</v>
      </c>
      <c r="D286" s="326">
        <f>Лист1!E278</f>
        <v>260</v>
      </c>
      <c r="E286" s="99">
        <f t="shared" si="40"/>
        <v>260</v>
      </c>
      <c r="F286" s="65">
        <f t="shared" si="41"/>
        <v>0.1875</v>
      </c>
      <c r="G286" s="66">
        <f t="shared" ref="G286:G304" si="42">1-E286/C286</f>
        <v>0.1875</v>
      </c>
    </row>
    <row r="287" spans="1:8" x14ac:dyDescent="0.3">
      <c r="A287" s="97" t="s">
        <v>200</v>
      </c>
      <c r="B287" s="38"/>
      <c r="C287" s="326">
        <f>Лист1!D279</f>
        <v>270</v>
      </c>
      <c r="D287" s="326">
        <f>Лист1!E279</f>
        <v>230</v>
      </c>
      <c r="E287" s="35">
        <f t="shared" si="40"/>
        <v>230</v>
      </c>
      <c r="F287" s="65">
        <f t="shared" si="41"/>
        <v>0.14814814814814814</v>
      </c>
      <c r="G287" s="66">
        <f t="shared" si="42"/>
        <v>0.14814814814814814</v>
      </c>
    </row>
    <row r="288" spans="1:8" x14ac:dyDescent="0.3">
      <c r="A288" s="97" t="s">
        <v>202</v>
      </c>
      <c r="B288" s="38"/>
      <c r="C288" s="326">
        <f>Лист1!D280</f>
        <v>320</v>
      </c>
      <c r="D288" s="326">
        <f>Лист1!E280</f>
        <v>260</v>
      </c>
      <c r="E288" s="35">
        <f t="shared" si="40"/>
        <v>260</v>
      </c>
      <c r="F288" s="65">
        <f t="shared" si="41"/>
        <v>0.1875</v>
      </c>
      <c r="G288" s="66">
        <f t="shared" si="42"/>
        <v>0.1875</v>
      </c>
    </row>
    <row r="289" spans="1:7" ht="26.4" x14ac:dyDescent="0.3">
      <c r="A289" s="97" t="s">
        <v>203</v>
      </c>
      <c r="B289" s="38"/>
      <c r="C289" s="326">
        <f>Лист1!D281</f>
        <v>280</v>
      </c>
      <c r="D289" s="326">
        <f>Лист1!E281</f>
        <v>240</v>
      </c>
      <c r="E289" s="35">
        <f t="shared" si="40"/>
        <v>240</v>
      </c>
      <c r="F289" s="65">
        <f t="shared" si="41"/>
        <v>0.1428571428571429</v>
      </c>
      <c r="G289" s="66">
        <f t="shared" si="42"/>
        <v>0.1428571428571429</v>
      </c>
    </row>
    <row r="290" spans="1:7" ht="26.4" x14ac:dyDescent="0.3">
      <c r="A290" s="97" t="s">
        <v>221</v>
      </c>
      <c r="B290" s="38"/>
      <c r="C290" s="326">
        <f>Лист1!D282</f>
        <v>310</v>
      </c>
      <c r="D290" s="326">
        <f>Лист1!E282</f>
        <v>260</v>
      </c>
      <c r="E290" s="99">
        <f t="shared" si="40"/>
        <v>260</v>
      </c>
      <c r="F290" s="65">
        <f t="shared" si="41"/>
        <v>0.16129032258064513</v>
      </c>
      <c r="G290" s="66">
        <f t="shared" si="42"/>
        <v>0.16129032258064513</v>
      </c>
    </row>
    <row r="291" spans="1:7" ht="39.6" x14ac:dyDescent="0.3">
      <c r="A291" s="97" t="s">
        <v>223</v>
      </c>
      <c r="B291" s="38"/>
      <c r="C291" s="326">
        <f>Лист1!D283</f>
        <v>280</v>
      </c>
      <c r="D291" s="326">
        <f>Лист1!E283</f>
        <v>240</v>
      </c>
      <c r="E291" s="99">
        <f t="shared" si="40"/>
        <v>240</v>
      </c>
      <c r="F291" s="65">
        <f t="shared" si="41"/>
        <v>0.1428571428571429</v>
      </c>
      <c r="G291" s="66">
        <f t="shared" si="42"/>
        <v>0.1428571428571429</v>
      </c>
    </row>
    <row r="292" spans="1:7" ht="27" thickBot="1" x14ac:dyDescent="0.35">
      <c r="A292" s="97" t="s">
        <v>336</v>
      </c>
      <c r="B292" s="101"/>
      <c r="C292" s="442">
        <f>Лист1!D284</f>
        <v>300</v>
      </c>
      <c r="D292" s="442">
        <f>Лист1!E284</f>
        <v>260</v>
      </c>
      <c r="E292" s="446">
        <f t="shared" ref="E292" si="43">D292*(1-G$3)</f>
        <v>260</v>
      </c>
      <c r="F292" s="443">
        <f t="shared" ref="F292" si="44">1-D292/C292</f>
        <v>0.1333333333333333</v>
      </c>
      <c r="G292" s="444">
        <f t="shared" ref="G292" si="45">1-E292/C292</f>
        <v>0.1333333333333333</v>
      </c>
    </row>
    <row r="293" spans="1:7" ht="15.6" x14ac:dyDescent="0.3">
      <c r="A293" s="487" t="s">
        <v>268</v>
      </c>
      <c r="B293" s="488"/>
      <c r="C293" s="488"/>
      <c r="D293" s="488"/>
      <c r="E293" s="488"/>
      <c r="F293" s="488"/>
      <c r="G293" s="489"/>
    </row>
    <row r="294" spans="1:7" x14ac:dyDescent="0.3">
      <c r="A294" s="246" t="s">
        <v>192</v>
      </c>
      <c r="B294" s="38"/>
      <c r="C294" s="395">
        <f>Лист1!D286</f>
        <v>450</v>
      </c>
      <c r="D294" s="327">
        <f>Лист1!E286</f>
        <v>380</v>
      </c>
      <c r="E294" s="249">
        <f>D294*(1-G$3)</f>
        <v>380</v>
      </c>
      <c r="F294" s="250">
        <f>1-D294/C294</f>
        <v>0.15555555555555556</v>
      </c>
      <c r="G294" s="251">
        <f>1-E294/C294</f>
        <v>0.15555555555555556</v>
      </c>
    </row>
    <row r="295" spans="1:7" ht="13.8" thickBot="1" x14ac:dyDescent="0.35">
      <c r="A295" s="247" t="s">
        <v>195</v>
      </c>
      <c r="B295" s="39"/>
      <c r="C295" s="447">
        <f>Лист1!D287</f>
        <v>390</v>
      </c>
      <c r="D295" s="445">
        <f>Лист1!E287</f>
        <v>340</v>
      </c>
      <c r="E295" s="253">
        <f>D295*(1-G$3)</f>
        <v>340</v>
      </c>
      <c r="F295" s="254">
        <f>1-D295/C295</f>
        <v>0.12820512820512819</v>
      </c>
      <c r="G295" s="255">
        <f>1-E295/C295</f>
        <v>0.12820512820512819</v>
      </c>
    </row>
    <row r="296" spans="1:7" ht="15.6" x14ac:dyDescent="0.3">
      <c r="A296" s="490" t="s">
        <v>265</v>
      </c>
      <c r="B296" s="491"/>
      <c r="C296" s="491"/>
      <c r="D296" s="491"/>
      <c r="E296" s="491"/>
      <c r="F296" s="491"/>
      <c r="G296" s="492"/>
    </row>
    <row r="297" spans="1:7" x14ac:dyDescent="0.3">
      <c r="A297" s="198" t="s">
        <v>194</v>
      </c>
      <c r="B297" s="38"/>
      <c r="C297" s="384">
        <f>Лист1!D289</f>
        <v>380</v>
      </c>
      <c r="D297" s="318">
        <f>Лист1!E289</f>
        <v>320</v>
      </c>
      <c r="E297" s="201">
        <f t="shared" ref="E297:E306" si="46">D297*(1-G$3)</f>
        <v>320</v>
      </c>
      <c r="F297" s="202">
        <f>1-D297/C297</f>
        <v>0.15789473684210531</v>
      </c>
      <c r="G297" s="203">
        <f>1-E297/C297</f>
        <v>0.15789473684210531</v>
      </c>
    </row>
    <row r="298" spans="1:7" ht="13.8" thickBot="1" x14ac:dyDescent="0.35">
      <c r="A298" s="356" t="s">
        <v>197</v>
      </c>
      <c r="B298" s="101"/>
      <c r="C298" s="396">
        <f>Лист1!D290</f>
        <v>390</v>
      </c>
      <c r="D298" s="357">
        <f>Лист1!E290</f>
        <v>330</v>
      </c>
      <c r="E298" s="358">
        <f t="shared" si="46"/>
        <v>330</v>
      </c>
      <c r="F298" s="359">
        <f>1-D298/C298</f>
        <v>0.15384615384615385</v>
      </c>
      <c r="G298" s="360">
        <f>1-E298/C298</f>
        <v>0.15384615384615385</v>
      </c>
    </row>
    <row r="299" spans="1:7" x14ac:dyDescent="0.3">
      <c r="A299" s="283" t="s">
        <v>190</v>
      </c>
      <c r="B299" s="284"/>
      <c r="C299" s="362">
        <f>Лист1!D291</f>
        <v>280</v>
      </c>
      <c r="D299" s="328">
        <f>Лист1!E291</f>
        <v>230</v>
      </c>
      <c r="E299" s="285">
        <f t="shared" si="46"/>
        <v>230</v>
      </c>
      <c r="F299" s="286">
        <f t="shared" ref="F299:F304" si="47">1-D299/C299</f>
        <v>0.1785714285714286</v>
      </c>
      <c r="G299" s="287">
        <f t="shared" si="42"/>
        <v>0.1785714285714286</v>
      </c>
    </row>
    <row r="300" spans="1:7" x14ac:dyDescent="0.3">
      <c r="A300" s="288" t="s">
        <v>191</v>
      </c>
      <c r="B300" s="38"/>
      <c r="C300" s="361">
        <f>Лист1!D292</f>
        <v>620</v>
      </c>
      <c r="D300" s="311">
        <f>Лист1!E292</f>
        <v>540</v>
      </c>
      <c r="E300" s="44">
        <f t="shared" si="46"/>
        <v>540</v>
      </c>
      <c r="F300" s="45">
        <f t="shared" si="47"/>
        <v>0.12903225806451613</v>
      </c>
      <c r="G300" s="289">
        <f t="shared" si="42"/>
        <v>0.12903225806451613</v>
      </c>
    </row>
    <row r="301" spans="1:7" x14ac:dyDescent="0.3">
      <c r="A301" s="288" t="s">
        <v>193</v>
      </c>
      <c r="B301" s="38"/>
      <c r="C301" s="361">
        <f>Лист1!D293</f>
        <v>450</v>
      </c>
      <c r="D301" s="311">
        <f>Лист1!E293</f>
        <v>370</v>
      </c>
      <c r="E301" s="44">
        <f t="shared" si="46"/>
        <v>370</v>
      </c>
      <c r="F301" s="45">
        <f t="shared" si="47"/>
        <v>0.17777777777777781</v>
      </c>
      <c r="G301" s="289">
        <f t="shared" si="42"/>
        <v>0.17777777777777781</v>
      </c>
    </row>
    <row r="302" spans="1:7" x14ac:dyDescent="0.3">
      <c r="A302" s="288" t="s">
        <v>196</v>
      </c>
      <c r="B302" s="38"/>
      <c r="C302" s="361">
        <f>Лист1!D294</f>
        <v>580</v>
      </c>
      <c r="D302" s="311">
        <f>Лист1!E294</f>
        <v>500</v>
      </c>
      <c r="E302" s="44">
        <f t="shared" si="46"/>
        <v>500</v>
      </c>
      <c r="F302" s="45">
        <f t="shared" si="47"/>
        <v>0.13793103448275867</v>
      </c>
      <c r="G302" s="289">
        <f t="shared" si="42"/>
        <v>0.13793103448275867</v>
      </c>
    </row>
    <row r="303" spans="1:7" x14ac:dyDescent="0.3">
      <c r="A303" s="288" t="s">
        <v>198</v>
      </c>
      <c r="B303" s="38"/>
      <c r="C303" s="361">
        <f>Лист1!D295</f>
        <v>790</v>
      </c>
      <c r="D303" s="311">
        <f>Лист1!E295</f>
        <v>680</v>
      </c>
      <c r="E303" s="44">
        <f t="shared" si="46"/>
        <v>680</v>
      </c>
      <c r="F303" s="45">
        <f t="shared" si="47"/>
        <v>0.13924050632911389</v>
      </c>
      <c r="G303" s="289">
        <f t="shared" si="42"/>
        <v>0.13924050632911389</v>
      </c>
    </row>
    <row r="304" spans="1:7" x14ac:dyDescent="0.3">
      <c r="A304" s="288" t="s">
        <v>199</v>
      </c>
      <c r="B304" s="38"/>
      <c r="C304" s="361">
        <f>Лист1!D296</f>
        <v>610</v>
      </c>
      <c r="D304" s="311">
        <f>Лист1!E296</f>
        <v>540</v>
      </c>
      <c r="E304" s="44">
        <f t="shared" si="46"/>
        <v>540</v>
      </c>
      <c r="F304" s="45">
        <f t="shared" si="47"/>
        <v>0.11475409836065575</v>
      </c>
      <c r="G304" s="289">
        <f t="shared" si="42"/>
        <v>0.11475409836065575</v>
      </c>
    </row>
    <row r="305" spans="1:7" x14ac:dyDescent="0.3">
      <c r="A305" s="290" t="s">
        <v>222</v>
      </c>
      <c r="B305" s="38"/>
      <c r="C305" s="361">
        <f>Лист1!D297</f>
        <v>460</v>
      </c>
      <c r="D305" s="311">
        <f>Лист1!E297</f>
        <v>380</v>
      </c>
      <c r="E305" s="52">
        <f t="shared" si="46"/>
        <v>380</v>
      </c>
      <c r="F305" s="45">
        <f>1-D305/C305</f>
        <v>0.17391304347826086</v>
      </c>
      <c r="G305" s="289">
        <f>1-E305/C305</f>
        <v>0.17391304347826086</v>
      </c>
    </row>
    <row r="306" spans="1:7" ht="13.8" thickBot="1" x14ac:dyDescent="0.35">
      <c r="A306" s="291" t="s">
        <v>281</v>
      </c>
      <c r="B306" s="39"/>
      <c r="C306" s="377">
        <f>Лист1!D298</f>
        <v>1300</v>
      </c>
      <c r="D306" s="329">
        <f>Лист1!E298</f>
        <v>1000</v>
      </c>
      <c r="E306" s="292">
        <f t="shared" si="46"/>
        <v>1000</v>
      </c>
      <c r="F306" s="293">
        <f t="shared" ref="F306" si="48">1-D306/C306</f>
        <v>0.23076923076923073</v>
      </c>
      <c r="G306" s="294">
        <f t="shared" ref="G306" si="49">1-E306/C306</f>
        <v>0.23076923076923073</v>
      </c>
    </row>
    <row r="307" spans="1:7" x14ac:dyDescent="0.3">
      <c r="C307" s="10"/>
      <c r="D307" s="10"/>
      <c r="E307" s="3"/>
    </row>
    <row r="308" spans="1:7" x14ac:dyDescent="0.3">
      <c r="C308" s="10"/>
      <c r="D308" s="10"/>
      <c r="E308" s="3"/>
    </row>
    <row r="309" spans="1:7" x14ac:dyDescent="0.3">
      <c r="C309" s="10"/>
      <c r="D309" s="10"/>
      <c r="E309" s="3"/>
    </row>
    <row r="310" spans="1:7" x14ac:dyDescent="0.3">
      <c r="C310" s="10"/>
      <c r="D310" s="10"/>
      <c r="E310" s="3"/>
    </row>
    <row r="311" spans="1:7" x14ac:dyDescent="0.3">
      <c r="B311" s="3">
        <f>SUM(B14:B310)</f>
        <v>0</v>
      </c>
      <c r="C311" s="10"/>
      <c r="D311" s="10"/>
      <c r="E311" s="3"/>
    </row>
    <row r="312" spans="1:7" x14ac:dyDescent="0.3">
      <c r="E312" s="3"/>
    </row>
    <row r="313" spans="1:7" x14ac:dyDescent="0.3">
      <c r="E313" s="3"/>
    </row>
    <row r="314" spans="1:7" x14ac:dyDescent="0.3">
      <c r="E314" s="3"/>
    </row>
    <row r="315" spans="1:7" x14ac:dyDescent="0.3">
      <c r="E315" s="3"/>
    </row>
    <row r="316" spans="1:7" x14ac:dyDescent="0.3">
      <c r="E316" s="3"/>
    </row>
    <row r="317" spans="1:7" x14ac:dyDescent="0.3">
      <c r="E317" s="3"/>
    </row>
    <row r="318" spans="1:7" x14ac:dyDescent="0.3">
      <c r="E318" s="3"/>
    </row>
  </sheetData>
  <sheetProtection algorithmName="SHA-512" hashValue="q2R+6VsLO+w7IofjnMBqR7nLfcQJA+TDssbIR8Al7EW3Km3AweqxIUu9X7MhNyrRkW7beWjxUgbKKnfA4HZGLg==" saltValue="IDH15tOA/03/fc9rEWaKYQ==" spinCount="100000" sheet="1" objects="1" scenarios="1"/>
  <mergeCells count="38">
    <mergeCell ref="A265:G265"/>
    <mergeCell ref="A269:G269"/>
    <mergeCell ref="A176:G176"/>
    <mergeCell ref="A84:G84"/>
    <mergeCell ref="A87:G87"/>
    <mergeCell ref="A128:G128"/>
    <mergeCell ref="A134:G134"/>
    <mergeCell ref="A138:G138"/>
    <mergeCell ref="A63:G63"/>
    <mergeCell ref="A69:G69"/>
    <mergeCell ref="A74:G74"/>
    <mergeCell ref="A78:G78"/>
    <mergeCell ref="A81:G81"/>
    <mergeCell ref="A272:G272"/>
    <mergeCell ref="A283:G283"/>
    <mergeCell ref="A293:G293"/>
    <mergeCell ref="A296:G296"/>
    <mergeCell ref="A141:G141"/>
    <mergeCell ref="A144:G144"/>
    <mergeCell ref="A147:G147"/>
    <mergeCell ref="A150:G150"/>
    <mergeCell ref="A153:G153"/>
    <mergeCell ref="A157:G157"/>
    <mergeCell ref="A160:G160"/>
    <mergeCell ref="A163:G163"/>
    <mergeCell ref="A167:G167"/>
    <mergeCell ref="A170:G170"/>
    <mergeCell ref="A173:G173"/>
    <mergeCell ref="A261:G261"/>
    <mergeCell ref="A12:G12"/>
    <mergeCell ref="A44:G44"/>
    <mergeCell ref="A53:G53"/>
    <mergeCell ref="A57:G57"/>
    <mergeCell ref="D3:E3"/>
    <mergeCell ref="A9:A10"/>
    <mergeCell ref="B9:B10"/>
    <mergeCell ref="C9:E9"/>
    <mergeCell ref="F9:G9"/>
  </mergeCells>
  <hyperlinks>
    <hyperlink ref="A16" r:id="rId1" xr:uid="{059D079C-4B43-4BE4-9E4C-BC8FEE2DA126}"/>
    <hyperlink ref="A17" r:id="rId2" xr:uid="{7E99FD51-279F-465C-A14B-FC61EDA4575F}"/>
    <hyperlink ref="A42" r:id="rId3" xr:uid="{43FF1950-0636-4411-AD17-B287DEA5ED84}"/>
    <hyperlink ref="A38" r:id="rId4" xr:uid="{5803F46F-AEFA-42FB-A45E-8074F84767B3}"/>
    <hyperlink ref="A41" r:id="rId5" xr:uid="{465F13E7-8A94-492A-87BB-90F91BC6C6CE}"/>
    <hyperlink ref="A18" r:id="rId6" xr:uid="{848C25AB-4AAD-4341-981A-0F8A950ACB9D}"/>
    <hyperlink ref="A25" r:id="rId7" xr:uid="{0DD9B03E-43DE-4DCF-A839-4B612CC47B7C}"/>
    <hyperlink ref="A26" r:id="rId8" xr:uid="{CCAAACBE-2DB5-40B9-B9F8-5E5258346C10}"/>
    <hyperlink ref="A27" r:id="rId9" xr:uid="{AE879B83-6F1D-4823-B94D-7AFEAC949D1A}"/>
    <hyperlink ref="A28" r:id="rId10" xr:uid="{3653480A-4B08-4355-B7C5-D39B50CC1FBB}"/>
    <hyperlink ref="A29" r:id="rId11" xr:uid="{E6CC87AF-C6BF-49BF-8B04-1BB653FC5896}"/>
    <hyperlink ref="A30" r:id="rId12" xr:uid="{B9742C91-CA26-4434-BE88-710F47EEC310}"/>
    <hyperlink ref="A31" r:id="rId13" xr:uid="{C9E9AA8E-C312-4298-AF65-6D7DE802244D}"/>
    <hyperlink ref="A32" r:id="rId14" xr:uid="{910CE6D7-5E3B-4F8F-B8C6-45BB625B8978}"/>
    <hyperlink ref="A33" r:id="rId15" xr:uid="{07BD18CD-E389-4E2C-8372-D9A7D4AADE57}"/>
    <hyperlink ref="A34" r:id="rId16" xr:uid="{C7AFA0E3-7092-40CD-A775-D3A5A5CD5DC2}"/>
    <hyperlink ref="A35" r:id="rId17" xr:uid="{37E2E8A0-1713-43E9-AFEF-E1C2EEBEFD0E}"/>
    <hyperlink ref="A45" r:id="rId18" xr:uid="{59A4375B-0176-4704-8E75-5F14E756428C}"/>
    <hyperlink ref="A92" r:id="rId19" xr:uid="{0C132B9A-0C41-40BB-BF3B-55BB1B92EA92}"/>
    <hyperlink ref="A91" r:id="rId20" xr:uid="{8F4475EE-A839-4077-AAB6-A17837F89102}"/>
    <hyperlink ref="A46" r:id="rId21" xr:uid="{673E1E37-996D-4948-AEA6-D30947A3693E}"/>
    <hyperlink ref="A36" r:id="rId22" xr:uid="{9DF493CC-D590-4E0B-AE65-40532E82A37C}"/>
    <hyperlink ref="A79" r:id="rId23" xr:uid="{50FD4E5F-D702-4DAF-BD37-F452543E6340}"/>
    <hyperlink ref="A43" r:id="rId24" xr:uid="{46072C45-718B-44F6-B9AD-B48A60F70DBA}"/>
    <hyperlink ref="A93" r:id="rId25" xr:uid="{18AA5118-40D7-4425-9DED-BF9A38F9406D}"/>
    <hyperlink ref="A94" r:id="rId26" xr:uid="{2FC07C91-B90A-4918-8721-30C3DCDAC43B}"/>
    <hyperlink ref="A95" r:id="rId27" xr:uid="{B34B5E45-1356-4D85-B1E7-B8D6404473A5}"/>
    <hyperlink ref="A54" r:id="rId28" xr:uid="{C6E470FD-D410-47FF-9688-91A13EB81048}"/>
    <hyperlink ref="A96" r:id="rId29" xr:uid="{1030EB91-5FF8-42B8-B88C-718F04861C70}"/>
    <hyperlink ref="A97" r:id="rId30" xr:uid="{3573F599-B46B-45C4-904C-33A600A47B03}"/>
    <hyperlink ref="A13" r:id="rId31" xr:uid="{4E21065E-BAA5-454B-9663-82BEEA8DAA2E}"/>
    <hyperlink ref="A14" r:id="rId32" xr:uid="{227DF50C-A9F4-4EAE-AD9E-3AAB2443FE56}"/>
    <hyperlink ref="A15" r:id="rId33" xr:uid="{97101054-D86C-4872-8D53-FBAE6BF7B054}"/>
    <hyperlink ref="A80" r:id="rId34" xr:uid="{4FD32C6A-9343-4401-8727-732FD7587D72}"/>
    <hyperlink ref="A98" r:id="rId35" xr:uid="{625B1878-B2C6-4C6E-BD65-8923F9561418}"/>
    <hyperlink ref="A100" r:id="rId36" xr:uid="{4EBC0DD5-8ABD-4763-9864-7FC5C01B706C}"/>
    <hyperlink ref="A40" r:id="rId37" xr:uid="{7276BBC1-E021-429E-80D7-A07044B4977D}"/>
    <hyperlink ref="A101" r:id="rId38" xr:uid="{C8842DCB-155A-4B92-9A64-4947E1CA560D}"/>
    <hyperlink ref="A102" r:id="rId39" xr:uid="{B9EC9C5E-8E03-49F6-9E85-1FB9F3F8F04A}"/>
    <hyperlink ref="A47" r:id="rId40" xr:uid="{A96AFF61-E5AE-499C-8395-D1F4BF52A3A3}"/>
    <hyperlink ref="A103" r:id="rId41" xr:uid="{88344828-274A-4155-BA46-51C7BBBF9AB6}"/>
    <hyperlink ref="A82" r:id="rId42" xr:uid="{E0E850C3-8AAB-4C6B-BC46-BC6A2FE989DD}"/>
    <hyperlink ref="A37" r:id="rId43" xr:uid="{1CF6622F-2541-4D6C-BE50-3568F0139668}"/>
    <hyperlink ref="A64" r:id="rId44" xr:uid="{A2FD87B1-C3D8-485F-84CC-994390A5FA5F}"/>
    <hyperlink ref="A65" r:id="rId45" xr:uid="{68C0C88C-8F93-41CE-8DD7-05262E644286}"/>
    <hyperlink ref="A48" r:id="rId46" xr:uid="{C7F5DDD6-AF9D-405F-BB73-E1B87C9583C1}"/>
    <hyperlink ref="A70" r:id="rId47" xr:uid="{EB0B1104-D7E0-4C44-A351-0D486223D0D6}"/>
    <hyperlink ref="A85" r:id="rId48" display="     - Книга 1 «Мафиократия»" xr:uid="{1980EBF4-7EE0-43E9-9F83-07AF612CE908}"/>
    <hyperlink ref="A86" r:id="rId49" display="     - Книга 2 «Цивилизация психологической войны. Часть 1. Запад против России»" xr:uid="{49A50380-CA71-4A88-BA5A-C279BFE472C8}"/>
    <hyperlink ref="A55" r:id="rId50" xr:uid="{43F3C9DC-4CEB-4730-B83A-5B3232C7794D}"/>
    <hyperlink ref="A39" r:id="rId51" xr:uid="{783BC4B9-E6A4-4B9B-B5FB-C8238D011718}"/>
    <hyperlink ref="A20" r:id="rId52" xr:uid="{C33E6662-07BF-415F-9214-79116470A7AA}"/>
    <hyperlink ref="A21" r:id="rId53" xr:uid="{D8A193CA-F42C-4C90-81F4-8F5BA24225B3}"/>
    <hyperlink ref="A22" r:id="rId54" xr:uid="{6D75CB12-EE08-40D9-80F1-44D64CBD2364}"/>
    <hyperlink ref="A24" r:id="rId55" xr:uid="{BFCA064A-7713-47D2-A5D1-6F44EB2E7D21}"/>
    <hyperlink ref="A19" r:id="rId56" xr:uid="{6FBD5C23-066E-465E-ABF2-52CDB950F77A}"/>
    <hyperlink ref="A104" r:id="rId57" xr:uid="{83015179-A3B6-49C7-912E-8BE3950F3EA1}"/>
    <hyperlink ref="A23" r:id="rId58" xr:uid="{8A820B05-512D-4C7F-B98D-A93CAF571941}"/>
    <hyperlink ref="A83" r:id="rId59" xr:uid="{9FC8D658-05E4-45DE-A876-138C281F15D5}"/>
    <hyperlink ref="A75" r:id="rId60" xr:uid="{F45E9F5D-9570-4F1A-A537-F0E37D47941F}"/>
    <hyperlink ref="A105" r:id="rId61" xr:uid="{A7165728-8FE3-4654-9CA7-756655C01B6D}"/>
    <hyperlink ref="A58" r:id="rId62" xr:uid="{8FFC13D8-6E25-46D6-B1C2-B789BD1B8F38}"/>
    <hyperlink ref="A49" r:id="rId63" xr:uid="{0015E37C-7B4D-4594-9925-FB9748A7D0C4}"/>
    <hyperlink ref="A76" r:id="rId64" xr:uid="{A70B071A-7899-4F24-994B-C7FFA5B03BCE}"/>
    <hyperlink ref="A77" r:id="rId65" xr:uid="{7568B044-AF2C-461E-8415-EACB4CA877E9}"/>
    <hyperlink ref="A66" r:id="rId66" xr:uid="{F64F6B67-30C9-45D1-A4FD-AA0DA8ED3E6F}"/>
    <hyperlink ref="A59" r:id="rId67" xr:uid="{61F6A0A4-D6A0-4C84-97FC-EAEF60DA9779}"/>
    <hyperlink ref="A106" r:id="rId68" xr:uid="{F87BD8CB-411E-4BC1-9AF1-BF78B4C83CE4}"/>
    <hyperlink ref="A107" r:id="rId69" xr:uid="{7DE15B61-DCDB-4467-9633-0F8957522AF7}"/>
    <hyperlink ref="A108" r:id="rId70" xr:uid="{F889F40B-CD15-4887-B24C-BDB9545FA7EC}"/>
    <hyperlink ref="A88" r:id="rId71" display="     - Мао Цзэ-дун. Цитаты. Том 1»" xr:uid="{D9538336-0355-4027-B486-BB2DE8439D01}"/>
    <hyperlink ref="A89" r:id="rId72" display="     - Мао Цзэ-дун. Цитаты. Том 2»" xr:uid="{6AD09EB4-27B1-4E65-85B6-B336533C2ACD}"/>
    <hyperlink ref="A90" r:id="rId73" display="     - Мао Цзэ-дун. Цитаты. Том 3»" xr:uid="{102EEEE7-7F4A-4788-AA12-DF509DE94182}"/>
    <hyperlink ref="A51" r:id="rId74" xr:uid="{4BDDDB38-E9B0-4E2C-B3B7-C1FFFC900E5A}"/>
    <hyperlink ref="A109" r:id="rId75" xr:uid="{729DACD0-1580-4ED5-8CC3-5D6E1CF0EDC9}"/>
    <hyperlink ref="A111" r:id="rId76" xr:uid="{DD653ADE-82FA-4016-8F60-CA4C824AC916}"/>
    <hyperlink ref="A112" r:id="rId77" xr:uid="{08313254-3EB4-4D1A-8B6E-0BDE01E47734}"/>
    <hyperlink ref="A56" r:id="rId78" xr:uid="{C853BAEB-95EF-40AF-AE04-E8024666F69F}"/>
    <hyperlink ref="A113" r:id="rId79" xr:uid="{4B691D90-24F6-4890-814F-E642008AE444}"/>
    <hyperlink ref="A114" r:id="rId80" xr:uid="{178797C5-506B-4850-B103-39F4B7586036}"/>
    <hyperlink ref="A50" r:id="rId81" xr:uid="{0EB58596-5D70-4BD5-B527-C4B139EAF5C9}"/>
    <hyperlink ref="A115" r:id="rId82" xr:uid="{52D9D152-C868-4E0A-98A9-E81193A84919}"/>
    <hyperlink ref="A117" r:id="rId83" xr:uid="{84842BF7-5A32-49AB-9E09-08061AD01881}"/>
    <hyperlink ref="A118" r:id="rId84" display="Дневник-мотиватор для лентяев" xr:uid="{8A167ACE-E778-4EEB-932F-8E8C1E11E096}"/>
    <hyperlink ref="A119" r:id="rId85" display="Новый Мир" xr:uid="{5E520538-5233-4111-BC1E-A375FD7D286C}"/>
    <hyperlink ref="A52" r:id="rId86" xr:uid="{9F2E6905-0169-4E82-AA41-9271B9C9D269}"/>
    <hyperlink ref="A61" r:id="rId87" xr:uid="{4AE567C0-3250-41E4-8D79-735A36DABF71}"/>
    <hyperlink ref="A60" r:id="rId88" xr:uid="{0B78171D-DD82-43F1-A7B0-53E1C2FEAAAC}"/>
    <hyperlink ref="A179" r:id="rId89" xr:uid="{7C068612-43D0-4159-AB4F-92DBFDB96292}"/>
    <hyperlink ref="A182" r:id="rId90" xr:uid="{326CF9C2-2BF4-4D51-8676-0008B068C412}"/>
    <hyperlink ref="A180" r:id="rId91" xr:uid="{AA98D3DB-8AB6-4ACF-97FB-46D8B87D57AF}"/>
    <hyperlink ref="A183" r:id="rId92" xr:uid="{0F6FDD2B-1BA2-45AF-90CA-0B3EFDC894C9}"/>
    <hyperlink ref="A184" r:id="rId93" xr:uid="{FFE32746-6473-42C6-BD54-A1673BB653C0}"/>
    <hyperlink ref="A185" r:id="rId94" xr:uid="{EFB87BB3-1323-4CC4-91E4-A72BBA4ACE78}"/>
    <hyperlink ref="A186" r:id="rId95" xr:uid="{A0C6120E-7EC5-4956-947A-2D15972D8823}"/>
    <hyperlink ref="A187" r:id="rId96" xr:uid="{7EC0B43E-29E6-4AE3-95FA-E8B4B5664E4C}"/>
    <hyperlink ref="A142" r:id="rId97" xr:uid="{C1378D92-7779-4B81-9E1F-674BD679827B}"/>
    <hyperlink ref="A188" r:id="rId98" xr:uid="{B257A4E8-8DEB-4D66-BA0A-C002094453B8}"/>
    <hyperlink ref="A171" r:id="rId99" xr:uid="{913B3303-3CD4-43C3-A533-CE8D181E4E76}"/>
    <hyperlink ref="A189" r:id="rId100" xr:uid="{258A925B-4ADF-4F2A-8D34-FAA94E5B032A}"/>
    <hyperlink ref="A190" r:id="rId101" xr:uid="{36EB043C-786F-406A-A146-5BB3A4F863C5}"/>
    <hyperlink ref="A191" r:id="rId102" xr:uid="{D83BD511-3F03-48F3-BBA4-ABDA4E4BF3B9}"/>
    <hyperlink ref="A151" r:id="rId103" xr:uid="{E5524C97-A7C6-4A69-A62D-511D2C0542B1}"/>
    <hyperlink ref="A139" r:id="rId104" display="     - Сувенир от судьбы» (книга первая)" xr:uid="{085A09D5-EDC2-420D-85F1-DC3460655943}"/>
    <hyperlink ref="A140" r:id="rId105" display="     - Темная завеса» (книга вторая)" xr:uid="{2264AEBE-0D62-4C0D-827B-1ABC438067D1}"/>
    <hyperlink ref="A273" r:id="rId106" xr:uid="{F51A6D37-F870-434B-A68B-B65D7CBEDBE4}"/>
    <hyperlink ref="A143" r:id="rId107" xr:uid="{C95D4824-A296-4306-AEBD-8843C9348CAC}"/>
    <hyperlink ref="A192" r:id="rId108" xr:uid="{FF6FC0D4-8833-4724-9038-FFB6CFC168EA}"/>
    <hyperlink ref="A152" r:id="rId109" xr:uid="{C42008E6-7D4F-4670-B812-6AA9C6A89724}"/>
    <hyperlink ref="A145" r:id="rId110" display="     - Все мы родом из детства»" xr:uid="{FB2C45A5-76A7-442B-81C7-7AB3F96A9652}"/>
    <hyperlink ref="A146" r:id="rId111" display="     - Блажен кто смолоду был молод»" xr:uid="{9497545C-EB7F-454C-A287-D5B2D2BFB19B}"/>
    <hyperlink ref="A148" r:id="rId112" xr:uid="{ABCFAB38-F4BA-4065-856D-772127A8F34F}"/>
    <hyperlink ref="A193" r:id="rId113" xr:uid="{0FB7259A-5C4A-43D6-B1E6-A894F495295E}"/>
    <hyperlink ref="A135" r:id="rId114" xr:uid="{B6D3758B-CC48-44B3-B844-A5EABE1727AA}"/>
    <hyperlink ref="A194" r:id="rId115" xr:uid="{B4A75F45-86F3-4DC3-9015-ABDC280CCD0C}"/>
    <hyperlink ref="A195" r:id="rId116" xr:uid="{7170DFF6-3C32-4E51-82B6-9873DD0F23E8}"/>
    <hyperlink ref="A168" r:id="rId117" xr:uid="{3D6CA23A-FE47-4226-A3B1-2D4C6FF7AD7F}"/>
    <hyperlink ref="A99" r:id="rId118" xr:uid="{A0890A73-1098-48FF-B97B-75C6A32FCBBC}"/>
    <hyperlink ref="A196" r:id="rId119" xr:uid="{38FEF1FD-9816-47CF-9B4D-12E7492AB470}"/>
    <hyperlink ref="A197" r:id="rId120" xr:uid="{1A1DC76A-3559-48D2-B438-C3A270761997}"/>
    <hyperlink ref="A198" r:id="rId121" xr:uid="{9E697F17-66B6-4260-8DE2-4D8DE0CA0295}"/>
    <hyperlink ref="A199" r:id="rId122" xr:uid="{80592D23-21F3-4104-B361-4DC2DC199AA8}"/>
    <hyperlink ref="A161" r:id="rId123" xr:uid="{1668D8F2-D1E1-4621-923B-B0B13FB3C987}"/>
    <hyperlink ref="A200" r:id="rId124" xr:uid="{1C578553-1FFE-4F5D-A5BE-5E0EF39BEE86}"/>
    <hyperlink ref="A201" r:id="rId125" xr:uid="{EAFA3D88-827D-4605-A5ED-ADC7DDA2FC16}"/>
    <hyperlink ref="A202" r:id="rId126" xr:uid="{46BBD6B4-B232-4117-9912-B5702A8F9022}"/>
    <hyperlink ref="A154" r:id="rId127" xr:uid="{32BE33BA-3FA0-492E-B0EC-EA3719DE3787}"/>
    <hyperlink ref="A203" r:id="rId128" xr:uid="{A59D2158-303F-4145-90F4-1D60A843E905}"/>
    <hyperlink ref="A204" r:id="rId129" xr:uid="{8DCE1155-CE31-4F27-BADE-86A2E052C64D}"/>
    <hyperlink ref="A205" r:id="rId130" xr:uid="{145D80C7-C233-4F81-BB63-6108F56B8A63}"/>
    <hyperlink ref="A206" r:id="rId131" xr:uid="{9ADD8A06-0FEC-43CA-84F1-0403D31871FC}"/>
    <hyperlink ref="A207" r:id="rId132" xr:uid="{9B4AE8DB-1008-400D-944D-87F9615E2027}"/>
    <hyperlink ref="A208" r:id="rId133" xr:uid="{119DC0FA-93D3-49B5-A2BA-51E376B18A94}"/>
    <hyperlink ref="A274" r:id="rId134" xr:uid="{8F94ECDE-03BD-4475-9B33-F2DB3ECB54AF}"/>
    <hyperlink ref="A209" r:id="rId135" xr:uid="{CA5931E8-1646-45E7-8531-DB2A8DA2BA0C}"/>
    <hyperlink ref="A210" r:id="rId136" xr:uid="{7D7283AB-80BF-4402-B7C7-847A419705AD}"/>
    <hyperlink ref="A211" r:id="rId137" xr:uid="{B70078E4-5184-4907-8090-43FB76FD2282}"/>
    <hyperlink ref="A162" r:id="rId138" xr:uid="{F2AAEED2-2406-4E28-832A-1AC84E075735}"/>
    <hyperlink ref="A172" r:id="rId139" xr:uid="{EBC79654-01B0-4D0B-9EF9-11DC18B122E1}"/>
    <hyperlink ref="A212" r:id="rId140" xr:uid="{9F974B31-ABF8-49B3-A30C-74057AC67C86}"/>
    <hyperlink ref="A213" r:id="rId141" xr:uid="{A0CEE30E-F902-485B-BFB9-C58BD7C5810E}"/>
    <hyperlink ref="A158" r:id="rId142" xr:uid="{E230CC1F-B3FC-4644-AB07-D284170BC4A9}"/>
    <hyperlink ref="A214" r:id="rId143" xr:uid="{EA038D57-0929-4BB9-B18A-2858CDBF5D28}"/>
    <hyperlink ref="A215" r:id="rId144" xr:uid="{760F0119-BC44-4C64-8530-B297B160B989}"/>
    <hyperlink ref="A216" r:id="rId145" xr:uid="{3A04B7A6-53B0-41DE-9E83-A4D9EE12E2E1}"/>
    <hyperlink ref="A217" r:id="rId146" xr:uid="{46323AD3-5A1A-4967-B555-59FF9FCD61F2}"/>
    <hyperlink ref="A218" r:id="rId147" xr:uid="{09D4C5E3-FBCF-451D-9F63-A40F617028F4}"/>
    <hyperlink ref="A219" r:id="rId148" xr:uid="{6540AD72-5A1F-4B03-8700-B990C83C5F7C}"/>
    <hyperlink ref="A220" r:id="rId149" xr:uid="{7FF9327A-9B53-4145-B0FC-50949CFC91A0}"/>
    <hyperlink ref="A155" r:id="rId150" xr:uid="{9A83499B-F22D-4672-A2C9-CE8B0D517591}"/>
    <hyperlink ref="A136" r:id="rId151" xr:uid="{6B28B572-2D33-4EAC-81CE-1DC82DC7BC83}"/>
    <hyperlink ref="A221" r:id="rId152" xr:uid="{922C5779-80FD-47C8-9AF1-2E6908066D85}"/>
    <hyperlink ref="A222" r:id="rId153" xr:uid="{4542D8D8-39FC-4AF9-B269-A179B87BE157}"/>
    <hyperlink ref="A223" r:id="rId154" xr:uid="{2D79141B-3F1F-4DCF-A67C-A568F443AC24}"/>
    <hyperlink ref="A149" r:id="rId155" xr:uid="{F7AF826B-3176-4CCC-8CD7-619C86F614DD}"/>
    <hyperlink ref="A156" r:id="rId156" xr:uid="{8D029802-2335-4875-86BC-EAE7B873059E}"/>
    <hyperlink ref="A224" r:id="rId157" xr:uid="{A9C2CB7D-90D7-4F0A-930C-F0E99154BD70}"/>
    <hyperlink ref="A225" r:id="rId158" xr:uid="{605BEEDB-EA92-44DD-9C1E-0D66BCBEAE29}"/>
    <hyperlink ref="A226" r:id="rId159" xr:uid="{CC7C1EAB-D6B6-4BB4-A501-1E06D130ED64}"/>
    <hyperlink ref="A227" r:id="rId160" xr:uid="{744D97A3-BDB6-4813-8C5F-1D9060C86445}"/>
    <hyperlink ref="A228" r:id="rId161" xr:uid="{BC243BE5-D239-4006-B545-2F5E9876757C}"/>
    <hyperlink ref="A229" r:id="rId162" xr:uid="{E2619FC0-1A55-4A43-855F-3C73E2EB4A71}"/>
    <hyperlink ref="A230" r:id="rId163" xr:uid="{FF4DF1DF-010D-4B90-9ADC-2EF8EFA12566}"/>
    <hyperlink ref="A231" r:id="rId164" xr:uid="{DCA6A49F-91BA-4E8F-A0B8-503222FDFE17}"/>
    <hyperlink ref="A232" r:id="rId165" xr:uid="{1949D113-B78B-4AEA-BE6B-ECC4EADA92BC}"/>
    <hyperlink ref="A233" r:id="rId166" xr:uid="{CA08E9CF-1222-439D-B17C-05EEC9A83957}"/>
    <hyperlink ref="A234" r:id="rId167" xr:uid="{648DF9AF-1B26-46EB-B9F9-0F4D3092D096}"/>
    <hyperlink ref="A235" r:id="rId168" xr:uid="{C1821F38-2349-46CE-9D5A-B13198189AFB}"/>
    <hyperlink ref="A236" r:id="rId169" xr:uid="{FC2260A2-C450-45E8-ACC4-E8855A84F618}"/>
    <hyperlink ref="A237" r:id="rId170" xr:uid="{7F3FBE33-999C-4E31-950D-8FF40E833A13}"/>
    <hyperlink ref="A238" r:id="rId171" xr:uid="{1EE8D6E5-120D-411F-95EE-27FD16CEF960}"/>
    <hyperlink ref="A129" r:id="rId172" xr:uid="{781FEF0A-A012-4840-9954-63ED428D1F2E}"/>
    <hyperlink ref="A137" r:id="rId173" xr:uid="{C7261769-5941-4316-AF11-32A52F319B03}"/>
    <hyperlink ref="A130" r:id="rId174" xr:uid="{D00B026C-DB1F-4DD5-BE63-5DD2DA71BEBE}"/>
    <hyperlink ref="A239" r:id="rId175" xr:uid="{6E5A7473-07FC-4F77-A81D-FE673C462441}"/>
    <hyperlink ref="A159" r:id="rId176" xr:uid="{88BE4104-F40E-4B6D-AC8A-75265515951A}"/>
    <hyperlink ref="A131" r:id="rId177" xr:uid="{042384BE-AA37-4088-AFB8-77A695C9A40C}"/>
    <hyperlink ref="A132" r:id="rId178" xr:uid="{E6CC1DA5-4EC4-4E82-84E8-68048DAA0F4F}"/>
    <hyperlink ref="A240" r:id="rId179" xr:uid="{7F87703C-F0A6-403D-B79C-74DCC526A670}"/>
    <hyperlink ref="A243" r:id="rId180" xr:uid="{17FCE6BE-8716-47A9-A9DD-118BF92F6537}"/>
    <hyperlink ref="A244" r:id="rId181" xr:uid="{A1F8A560-6F2F-4997-9476-2EE594893CA1}"/>
    <hyperlink ref="A164" r:id="rId182" display="     - Дневник русской студентки»" xr:uid="{BF32BC78-8428-4CE1-81DD-5A3BF0A2DFCA}"/>
    <hyperlink ref="A165" r:id="rId183" display="     - Семья в красном вихре»" xr:uid="{6AFAD28A-1BBC-40C4-8562-AF5D3C6D0DEF}"/>
    <hyperlink ref="A166" r:id="rId184" display="     - Молочница в Оттакринге»" xr:uid="{84611DBB-2896-4818-8B0E-50B09FA7A603}"/>
    <hyperlink ref="A245" r:id="rId185" xr:uid="{B9B35772-5753-4408-8E3B-9F88E27FBE0E}"/>
    <hyperlink ref="A246" r:id="rId186" xr:uid="{FB90ED2E-1C19-4659-9421-259AB6C1444D}"/>
    <hyperlink ref="A247" r:id="rId187" xr:uid="{C7870124-D853-434E-941D-F82A189E81A6}"/>
    <hyperlink ref="A169" r:id="rId188" xr:uid="{6161B15D-C578-4416-AAFC-5B2DD0034389}"/>
    <hyperlink ref="A249" r:id="rId189" xr:uid="{7104F1EA-281A-4956-9D8A-CB3788F52A14}"/>
    <hyperlink ref="A248" r:id="rId190" xr:uid="{AD420F58-B61A-4D3E-95F7-E908E79D5EEF}"/>
    <hyperlink ref="A133" r:id="rId191" xr:uid="{8C45621B-0528-4BB4-A540-8F5813585328}"/>
    <hyperlink ref="A250" r:id="rId192" display="Дневник Фарте Де Монис, или О создателе и творении. Книга 1. Жизнь порождает маски" xr:uid="{14C4288B-FA04-4E0A-A66B-352011F71900}"/>
    <hyperlink ref="A251" r:id="rId193" xr:uid="{1C7AE15B-8B9D-47D5-A662-E107B487AC8C}"/>
    <hyperlink ref="A253" r:id="rId194" display="Misterium futurum Barfia или Тайна будущего Барфии" xr:uid="{EC64C18E-6779-4405-A616-A750AA00A00F}"/>
    <hyperlink ref="A252" r:id="rId195" display="Нечто большее" xr:uid="{0E543E2D-11AE-44F9-8172-3387F9EBA963}"/>
    <hyperlink ref="A262" r:id="rId196" xr:uid="{6BC6728D-CDDE-44AA-8E35-C39B5C7FB1DD}"/>
    <hyperlink ref="A266" r:id="rId197" xr:uid="{AE0CF569-A3BF-4A89-988B-24B4EFE13058}"/>
    <hyperlink ref="A275" r:id="rId198" xr:uid="{E6A81CD0-81D2-48E1-AE59-386B1BC9141E}"/>
    <hyperlink ref="A276" r:id="rId199" xr:uid="{B0C5A7D8-4F84-498D-869D-8FC156C906B1}"/>
    <hyperlink ref="A267" r:id="rId200" xr:uid="{E2D3652A-3B91-41D6-9672-26BAB2312656}"/>
    <hyperlink ref="A277" r:id="rId201" xr:uid="{3467CA39-43EE-43E2-8F53-84B5053A6B88}"/>
    <hyperlink ref="A263" r:id="rId202" xr:uid="{DBA49372-E4C6-4D47-89DD-FEB20D0F7A3F}"/>
    <hyperlink ref="A264" r:id="rId203" xr:uid="{1B24A499-3268-4E68-85DC-45C1A0E08E32}"/>
    <hyperlink ref="A268" r:id="rId204" xr:uid="{3C206799-A521-43A3-BB44-C3143D4CABD9}"/>
    <hyperlink ref="A278" r:id="rId205" xr:uid="{DF6CF064-BC3F-4169-BD66-BB01D97381F3}"/>
    <hyperlink ref="A279" r:id="rId206" xr:uid="{D1D7A77E-5409-4A5F-BB25-DE7E5C876799}"/>
    <hyperlink ref="A270" r:id="rId207" xr:uid="{FEAA4932-F204-4DEA-820C-94593C01198A}"/>
    <hyperlink ref="A280" r:id="rId208" xr:uid="{C59345A5-D31F-4FFA-9870-1C5B8C51C0C9}"/>
    <hyperlink ref="A271" r:id="rId209" xr:uid="{65329035-1F40-4D3B-AD05-1977876BFBB9}"/>
    <hyperlink ref="A299" r:id="rId210" xr:uid="{6A67E75D-52D0-4260-B43B-81B6F892F60C}"/>
    <hyperlink ref="A300" r:id="rId211" xr:uid="{DF35D262-BF86-4A3A-AFBF-0FDD3C9C1B0E}"/>
    <hyperlink ref="A294" r:id="rId212" xr:uid="{1214BBB6-9D80-46A0-B95D-9CBF74C9F372}"/>
    <hyperlink ref="A301" r:id="rId213" xr:uid="{395D6791-0940-43BD-A877-48FF1772810D}"/>
    <hyperlink ref="A297" r:id="rId214" xr:uid="{926CA982-F537-414B-877E-E0DEBFA6EA33}"/>
    <hyperlink ref="A295" r:id="rId215" xr:uid="{9989F471-C348-4354-BAF6-89EB7CF12831}"/>
    <hyperlink ref="A302" r:id="rId216" xr:uid="{A5EAFE4C-42BD-466E-913D-F3A695BCF9B8}"/>
    <hyperlink ref="A298" r:id="rId217" xr:uid="{2FFDFBAB-1FFB-4CFC-ABC5-494F4C2D276A}"/>
    <hyperlink ref="A303" r:id="rId218" xr:uid="{3A43B393-E011-48AF-8E35-59C47DB67137}"/>
    <hyperlink ref="A304" r:id="rId219" xr:uid="{8D8EB5EE-7120-4E82-B45A-2849493B9D1C}"/>
    <hyperlink ref="A287" r:id="rId220" xr:uid="{7D3BF58C-BBEC-4A8E-8FDF-FF9CE059BF9D}"/>
    <hyperlink ref="A284" r:id="rId221" xr:uid="{52E1F1F8-9CF2-4CC5-871D-A635C6470DC5}"/>
    <hyperlink ref="A288" r:id="rId222" xr:uid="{6DAE6EB2-BB08-4074-A22E-747B451A43C7}"/>
    <hyperlink ref="A289" r:id="rId223" xr:uid="{3C2758CD-93EF-4808-822E-9F982B6F04A5}"/>
    <hyperlink ref="A290" r:id="rId224" xr:uid="{1569E245-F4AB-4E5A-B9A7-F8B606A9D0E2}"/>
    <hyperlink ref="A291" r:id="rId225" xr:uid="{5C4B17EA-7A4E-4320-A2E7-541DDB81CBD0}"/>
    <hyperlink ref="A285" r:id="rId226" display="Габриэле Д’Аннунцио и классическая итальянская поэзия конца XVIII – начала XX века. Выпуск II. Перевод О.Д. Самарина. Сонеты О.Д. Самарина" xr:uid="{25842E04-A9AB-4E38-A0CA-C6C1A6B9B48E}"/>
    <hyperlink ref="A305" r:id="rId227" xr:uid="{87B936EF-AE24-4BEE-891F-B5AC72075769}"/>
    <hyperlink ref="A71" r:id="rId228" xr:uid="{D9509FB0-F170-4F6D-A2B2-0A6E1CFE003A}"/>
    <hyperlink ref="A110" r:id="rId229" xr:uid="{087BAD01-5118-4B5E-AA41-C0B6AA6B88C7}"/>
    <hyperlink ref="A241" r:id="rId230" xr:uid="{DF20E7CB-A5BA-47F3-8054-F31FF51FABEE}"/>
    <hyperlink ref="A242" r:id="rId231" xr:uid="{E00E83E7-BCD5-4138-887C-CB20739F0496}"/>
    <hyperlink ref="A72" r:id="rId232" xr:uid="{CACD11ED-72E1-4642-B8A9-E951A4A9BFC9}"/>
    <hyperlink ref="A116" r:id="rId233" xr:uid="{CC64B1DE-A7C1-4252-AF94-9F0AF34C7401}"/>
    <hyperlink ref="A254" r:id="rId234" display="https://books-moscow.ru/book_lera_ko.html" xr:uid="{D98DD7D2-AC58-4ECA-BECE-5DED8D149F64}"/>
    <hyperlink ref="A120" r:id="rId235" display="Путь предпринимателя/героя нового времени. Сила в людях" xr:uid="{6CA63155-FC78-4088-871C-3BD3521B2FB6}"/>
    <hyperlink ref="A306" r:id="rId236" display="Капли моей жизни (сборник поэтических произведений)" xr:uid="{910D52FD-EB7B-44D7-9473-39E2F576717A}"/>
    <hyperlink ref="A121" r:id="rId237" display="Новый человек общество, созидание, счастье" xr:uid="{41AA51EA-A684-4C49-970E-642138B172E6}"/>
    <hyperlink ref="A174" r:id="rId238" display="Позывной Граф" xr:uid="{F223C407-13CD-45A6-B583-B36A630148B6}"/>
    <hyperlink ref="A122" r:id="rId239" display="Всеединство мира и Иисус Христос как его Глашатай" xr:uid="{2F3739A8-B68F-4691-BB51-58F2E3517D0B}"/>
    <hyperlink ref="A123" r:id="rId240" display="Организационно-педагогические условия реализации российско-китайских образовательных программ подготовки педагогов" xr:uid="{09C25BE4-D4BD-4A08-9053-2EA41EA73402}"/>
    <hyperlink ref="A73" r:id="rId241" xr:uid="{48B45930-7668-4B7B-B6A9-F2AFC5986AC6}"/>
    <hyperlink ref="A67" r:id="rId242" xr:uid="{254FF040-79F1-48D2-B097-F0EE28C8B1D1}"/>
    <hyperlink ref="A62" r:id="rId243" xr:uid="{0F49A44C-7565-4E99-9F47-951B8ECDA754}"/>
    <hyperlink ref="A286" r:id="rId244" display="Габриэле Д’Аннунцио и классическая итальянская поэзия конца XVIII – начала XX века. Выпуск III. Перевод О.Д. Самарина" xr:uid="{E03CB78C-A5B3-4461-8DE0-535507468A13}"/>
    <hyperlink ref="A255" r:id="rId245" display="Сила тщания" xr:uid="{11B09A02-518D-4BED-9FB6-01999CC58264}"/>
    <hyperlink ref="A181" r:id="rId246" xr:uid="{C1FCA096-5F69-4547-B6CB-F9B51404F97F}"/>
    <hyperlink ref="A177" r:id="rId247" xr:uid="{58D3FB37-7096-435B-B4EF-30D92339E991}"/>
    <hyperlink ref="A175" r:id="rId248" xr:uid="{F6AF8167-A2A9-45F1-A21C-C8392DC3D73A}"/>
    <hyperlink ref="A178" r:id="rId249" xr:uid="{C7D903A8-BC68-4A72-BBF1-0F5885671B74}"/>
    <hyperlink ref="A292" r:id="rId250" xr:uid="{6E742B65-3A5C-43D4-88E1-5EF2BDFAB353}"/>
    <hyperlink ref="A256" r:id="rId251" display="Современные басни" xr:uid="{4859D979-515D-44B9-8664-701B0E019BE5}"/>
    <hyperlink ref="A257" r:id="rId252" display="Фантастический персонаж" xr:uid="{A204DD47-80C2-4322-A1F4-C1E8A121A8D9}"/>
    <hyperlink ref="A124" r:id="rId253" display="Новая эволюция человека без войны" xr:uid="{4DBDB292-D814-4BD4-BF7E-98550F6CBB62}"/>
    <hyperlink ref="A12:G12" r:id="rId254" display="Книги Александра Карпова" xr:uid="{EB93EDED-B844-46EC-BF51-FEA13CD492C4}"/>
    <hyperlink ref="A44:G44" r:id="rId255" display="Книги экспертов проекта smart-venture.ru" xr:uid="{52150020-B43E-4BAC-B392-916243C03944}"/>
    <hyperlink ref="A125" r:id="rId256" xr:uid="{C3D516EF-A435-48C4-ABCD-B75D0734977B}"/>
    <hyperlink ref="A68" r:id="rId257" xr:uid="{433138B5-34CF-4999-B4C3-C4B1628CBEBB}"/>
    <hyperlink ref="A258" r:id="rId258" xr:uid="{88AF0086-44AB-446C-BD22-75732566A379}"/>
  </hyperlinks>
  <pageMargins left="7.874015748031496E-2" right="7.874015748031496E-2" top="7.874015748031496E-2" bottom="7.874015748031496E-2" header="7.874015748031496E-2" footer="7.874015748031496E-2"/>
  <pageSetup paperSize="9" orientation="portrait" r:id="rId2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E1A7-3EEC-4044-8E2F-60A5C30F1199}">
  <dimension ref="A1:AS1261"/>
  <sheetViews>
    <sheetView workbookViewId="0">
      <pane xSplit="2" ySplit="2" topLeftCell="AD3" activePane="bottomRight" state="frozen"/>
      <selection pane="topRight" activeCell="C1" sqref="C1"/>
      <selection pane="bottomLeft" activeCell="A3" sqref="A3"/>
      <selection pane="bottomRight" activeCell="AP1" sqref="AP1"/>
    </sheetView>
  </sheetViews>
  <sheetFormatPr defaultRowHeight="13.2" x14ac:dyDescent="0.3"/>
  <cols>
    <col min="1" max="1" width="62.21875" style="3" customWidth="1"/>
    <col min="2" max="2" width="12.44140625" style="3" customWidth="1"/>
    <col min="3" max="3" width="12.109375" style="3" customWidth="1"/>
    <col min="4" max="6" width="13.44140625" style="4" customWidth="1"/>
    <col min="7" max="8" width="11.6640625" style="3" customWidth="1"/>
    <col min="9" max="19" width="13.21875" style="3" customWidth="1"/>
    <col min="20" max="21" width="8.88671875" style="3"/>
    <col min="22" max="22" width="10.5546875" style="3" customWidth="1"/>
    <col min="23" max="23" width="12.33203125" style="3" customWidth="1"/>
    <col min="24" max="33" width="8.88671875" style="3"/>
    <col min="34" max="34" width="10.33203125" style="3" customWidth="1"/>
    <col min="35" max="16384" width="8.88671875" style="3"/>
  </cols>
  <sheetData>
    <row r="1" spans="1:45" ht="26.4" customHeight="1" x14ac:dyDescent="0.3">
      <c r="A1" s="479" t="s">
        <v>205</v>
      </c>
      <c r="B1" s="479" t="s">
        <v>343</v>
      </c>
      <c r="C1" s="479" t="s">
        <v>344</v>
      </c>
      <c r="D1" s="547" t="s">
        <v>319</v>
      </c>
      <c r="E1" s="555"/>
      <c r="F1" s="556"/>
      <c r="G1" s="479" t="s">
        <v>1</v>
      </c>
      <c r="H1" s="479"/>
      <c r="I1" s="578" t="s">
        <v>322</v>
      </c>
      <c r="J1" s="475"/>
      <c r="K1" s="475" t="s">
        <v>328</v>
      </c>
      <c r="L1" s="475"/>
      <c r="M1" s="475"/>
      <c r="N1" s="576" t="s">
        <v>324</v>
      </c>
      <c r="O1" s="576"/>
      <c r="P1" s="577"/>
      <c r="Q1" s="479" t="s">
        <v>1</v>
      </c>
      <c r="R1" s="479"/>
      <c r="S1" s="5" t="s">
        <v>325</v>
      </c>
      <c r="T1" s="5" t="s">
        <v>299</v>
      </c>
      <c r="U1" s="5" t="s">
        <v>300</v>
      </c>
      <c r="V1" s="5" t="s">
        <v>302</v>
      </c>
      <c r="W1" s="5" t="s">
        <v>303</v>
      </c>
      <c r="X1" s="5" t="s">
        <v>304</v>
      </c>
      <c r="Y1" s="5" t="s">
        <v>305</v>
      </c>
      <c r="Z1" s="5" t="s">
        <v>301</v>
      </c>
    </row>
    <row r="2" spans="1:45" x14ac:dyDescent="0.3">
      <c r="A2" s="479"/>
      <c r="B2" s="479"/>
      <c r="C2" s="479"/>
      <c r="D2" s="6" t="s">
        <v>206</v>
      </c>
      <c r="E2" s="6" t="s">
        <v>72</v>
      </c>
      <c r="F2" s="6" t="s">
        <v>320</v>
      </c>
      <c r="G2" s="18" t="s">
        <v>72</v>
      </c>
      <c r="H2" s="18" t="s">
        <v>73</v>
      </c>
      <c r="I2" s="6" t="s">
        <v>206</v>
      </c>
      <c r="J2" s="6" t="s">
        <v>72</v>
      </c>
      <c r="K2" s="422" t="s">
        <v>329</v>
      </c>
      <c r="L2" s="422" t="s">
        <v>330</v>
      </c>
      <c r="M2" s="422" t="s">
        <v>331</v>
      </c>
      <c r="N2" s="422" t="s">
        <v>206</v>
      </c>
      <c r="O2" s="330" t="s">
        <v>321</v>
      </c>
      <c r="P2" s="330" t="s">
        <v>73</v>
      </c>
      <c r="Q2" s="330" t="s">
        <v>321</v>
      </c>
      <c r="R2" s="330" t="s">
        <v>73</v>
      </c>
      <c r="S2" s="330"/>
      <c r="AE2" s="3" t="s">
        <v>309</v>
      </c>
      <c r="AH2" s="296">
        <v>2.2999999999999998</v>
      </c>
      <c r="AM2" s="3" t="s">
        <v>309</v>
      </c>
      <c r="AP2" s="421">
        <v>1.85</v>
      </c>
    </row>
    <row r="3" spans="1:45" ht="17.399999999999999" x14ac:dyDescent="0.3">
      <c r="A3" s="27" t="s">
        <v>2</v>
      </c>
      <c r="B3" s="27"/>
      <c r="C3" s="27"/>
      <c r="D3" s="28">
        <f t="array" ref="D3">SUM(C5:C116*D5:D116)</f>
        <v>0</v>
      </c>
      <c r="E3" s="28">
        <f t="array" ref="E3">SUM(C5:C116*E5:E116)</f>
        <v>0</v>
      </c>
      <c r="F3" s="28">
        <f t="array" ref="F3">SUM(C5:C116*F5:F116)</f>
        <v>0</v>
      </c>
      <c r="G3" s="56" t="str">
        <f>IF(D3&gt;0,1-E3/D3,"")</f>
        <v/>
      </c>
      <c r="H3" s="56" t="str">
        <f>IF(D3&gt;0,1-F3/D3,"")</f>
        <v/>
      </c>
      <c r="I3" s="28"/>
      <c r="J3" s="28"/>
      <c r="K3" s="28"/>
      <c r="L3" s="28"/>
      <c r="M3" s="28"/>
      <c r="N3" s="28" t="e">
        <f t="array" ref="N3">SUM(B5:B116*D5:D116)</f>
        <v>#REF!</v>
      </c>
      <c r="O3" s="28" t="e">
        <f t="array" ref="O3">SUM(B5:B116*O5:O116)</f>
        <v>#REF!</v>
      </c>
      <c r="P3" s="28" t="e">
        <f t="array" ref="P3">SUM(B5:B115*P5:P115)</f>
        <v>#REF!</v>
      </c>
      <c r="Q3" s="56" t="e">
        <f>IF(N3&gt;0,1-O3/N3,"")</f>
        <v>#REF!</v>
      </c>
      <c r="R3" s="56" t="e">
        <f>1-P3/N3</f>
        <v>#REF!</v>
      </c>
      <c r="S3" s="420"/>
      <c r="AF3" s="3" t="s">
        <v>313</v>
      </c>
      <c r="AG3" s="3" t="s">
        <v>310</v>
      </c>
      <c r="AH3" s="3" t="s">
        <v>311</v>
      </c>
      <c r="AI3" s="3" t="s">
        <v>312</v>
      </c>
      <c r="AJ3" s="3" t="s">
        <v>314</v>
      </c>
      <c r="AK3" s="3" t="s">
        <v>311</v>
      </c>
      <c r="AN3" s="3" t="s">
        <v>313</v>
      </c>
      <c r="AO3" s="3" t="s">
        <v>310</v>
      </c>
      <c r="AP3" s="3" t="s">
        <v>311</v>
      </c>
      <c r="AQ3" s="3" t="s">
        <v>312</v>
      </c>
      <c r="AR3" s="3" t="s">
        <v>314</v>
      </c>
      <c r="AS3" s="3" t="s">
        <v>311</v>
      </c>
    </row>
    <row r="4" spans="1:45" ht="15.6" x14ac:dyDescent="0.3">
      <c r="A4" s="557" t="s">
        <v>225</v>
      </c>
      <c r="B4" s="557"/>
      <c r="C4" s="557"/>
      <c r="D4" s="557"/>
      <c r="E4" s="557"/>
      <c r="F4" s="557"/>
      <c r="G4" s="557"/>
      <c r="H4" s="557"/>
      <c r="I4" s="280"/>
      <c r="J4" s="280"/>
      <c r="K4" s="280"/>
      <c r="L4" s="280"/>
      <c r="M4" s="280"/>
      <c r="N4" s="280"/>
      <c r="O4" s="417"/>
      <c r="P4" s="417"/>
      <c r="Q4" s="417"/>
      <c r="R4" s="417"/>
      <c r="S4" s="280"/>
      <c r="AD4" s="3">
        <f>AD5+AD118+AD252+AD275</f>
        <v>251</v>
      </c>
      <c r="AI4" s="15">
        <f>SUM(AI6:AI298)</f>
        <v>0</v>
      </c>
      <c r="AJ4" s="15">
        <f>SUM(AJ6:AJ298)</f>
        <v>0</v>
      </c>
      <c r="AK4" s="295" t="e">
        <f>AJ4/AI4</f>
        <v>#DIV/0!</v>
      </c>
      <c r="AQ4" s="15" t="e">
        <f>SUM(AQ6:AQ298)</f>
        <v>#REF!</v>
      </c>
      <c r="AR4" s="15" t="e">
        <f>SUM(AR6:AR298)</f>
        <v>#REF!</v>
      </c>
      <c r="AS4" s="295" t="e">
        <f>AR4/AQ4</f>
        <v>#REF!</v>
      </c>
    </row>
    <row r="5" spans="1:45" x14ac:dyDescent="0.3">
      <c r="A5" s="82" t="s">
        <v>26</v>
      </c>
      <c r="B5" s="19"/>
      <c r="C5" s="19"/>
      <c r="D5" s="20"/>
      <c r="E5" s="20"/>
      <c r="F5" s="20"/>
      <c r="G5" s="20"/>
      <c r="H5" s="20"/>
      <c r="I5" s="10"/>
      <c r="J5" s="10"/>
      <c r="K5" s="10"/>
      <c r="L5" s="10"/>
      <c r="M5" s="10"/>
      <c r="N5" s="10"/>
      <c r="O5" s="9"/>
      <c r="P5" s="9"/>
      <c r="Q5" s="9"/>
      <c r="R5" s="9"/>
      <c r="S5" s="10"/>
      <c r="AD5" s="3">
        <f>SUM(AB6:AB116)</f>
        <v>99</v>
      </c>
    </row>
    <row r="6" spans="1:45" ht="14.4" x14ac:dyDescent="0.3">
      <c r="A6" s="83" t="s">
        <v>242</v>
      </c>
      <c r="B6" s="38" t="e">
        <f>#REF!</f>
        <v>#REF!</v>
      </c>
      <c r="C6" s="38">
        <f>'Книги (К)'!B14</f>
        <v>0</v>
      </c>
      <c r="D6" s="20">
        <v>380</v>
      </c>
      <c r="E6" s="20">
        <f>ROUND(T6*AH$2,-1)</f>
        <v>320</v>
      </c>
      <c r="F6" s="20">
        <f>'Книги (К)'!E14</f>
        <v>320</v>
      </c>
      <c r="G6" s="67">
        <f t="shared" ref="G6:G18" si="0">1-E6/D6</f>
        <v>0.15789473684210531</v>
      </c>
      <c r="H6" s="68">
        <f>1-F6/D6</f>
        <v>0.15789473684210531</v>
      </c>
      <c r="I6" s="279">
        <v>330</v>
      </c>
      <c r="J6" s="279">
        <v>280</v>
      </c>
      <c r="K6" s="279">
        <v>155</v>
      </c>
      <c r="L6" s="279">
        <v>180</v>
      </c>
      <c r="M6" s="279">
        <f t="shared" ref="M6:M17" si="1">ROUND(E6-T6,-1)</f>
        <v>180</v>
      </c>
      <c r="N6" s="279"/>
      <c r="O6" s="418">
        <f>ROUND(T6*AP$2,-1)</f>
        <v>260</v>
      </c>
      <c r="P6" s="418" t="e">
        <f>#REF!</f>
        <v>#REF!</v>
      </c>
      <c r="Q6" s="46">
        <f t="shared" ref="Q6:Q18" si="2">1-O6/D6</f>
        <v>0.31578947368421051</v>
      </c>
      <c r="R6" s="46" t="e">
        <f t="shared" ref="R6:R18" si="3">1-P6/D6</f>
        <v>#REF!</v>
      </c>
      <c r="S6" s="279">
        <f>T6*0.84/0.7</f>
        <v>166.2</v>
      </c>
      <c r="T6" s="416">
        <v>138.5</v>
      </c>
      <c r="U6" s="274">
        <v>105</v>
      </c>
      <c r="V6" s="15">
        <f t="shared" ref="V6:V18" si="4">E6-T6</f>
        <v>181.5</v>
      </c>
      <c r="W6" s="15">
        <f t="shared" ref="W6:W18" si="5">E6-U6</f>
        <v>215</v>
      </c>
      <c r="X6" s="277">
        <f t="shared" ref="X6:X18" si="6">V6/E6</f>
        <v>0.56718749999999996</v>
      </c>
      <c r="Y6" s="277">
        <f t="shared" ref="Y6:Y18" si="7">W6/E6</f>
        <v>0.671875</v>
      </c>
      <c r="Z6" s="3">
        <v>112</v>
      </c>
      <c r="AB6" s="3">
        <v>1</v>
      </c>
      <c r="AC6" s="3">
        <f>AB6</f>
        <v>1</v>
      </c>
      <c r="AF6" s="15">
        <f>F6</f>
        <v>320</v>
      </c>
      <c r="AG6" s="15">
        <f>AF6-T6</f>
        <v>181.5</v>
      </c>
      <c r="AH6" s="295">
        <f>AG6/AF6</f>
        <v>0.56718749999999996</v>
      </c>
      <c r="AI6" s="3">
        <f>AF6*C6</f>
        <v>0</v>
      </c>
      <c r="AJ6" s="3">
        <f>AG6*C6</f>
        <v>0</v>
      </c>
      <c r="AK6" s="295" t="e">
        <f>AJ6/AI6</f>
        <v>#DIV/0!</v>
      </c>
      <c r="AN6" s="15" t="e">
        <f>#REF!</f>
        <v>#REF!</v>
      </c>
      <c r="AO6" s="15" t="e">
        <f>AN6-T6</f>
        <v>#REF!</v>
      </c>
      <c r="AP6" s="295" t="e">
        <f>AO6/AN6</f>
        <v>#REF!</v>
      </c>
      <c r="AQ6" s="3" t="e">
        <f t="shared" ref="AQ6:AQ18" si="8">AN6*B6</f>
        <v>#REF!</v>
      </c>
      <c r="AR6" s="3" t="e">
        <f t="shared" ref="AR6:AR18" si="9">AO6*B6</f>
        <v>#REF!</v>
      </c>
      <c r="AS6" s="295" t="e">
        <f>AR6/AQ6</f>
        <v>#REF!</v>
      </c>
    </row>
    <row r="7" spans="1:45" ht="14.4" x14ac:dyDescent="0.3">
      <c r="A7" s="83" t="s">
        <v>243</v>
      </c>
      <c r="B7" s="38" t="e">
        <f>#REF!</f>
        <v>#REF!</v>
      </c>
      <c r="C7" s="38">
        <f>'Книги (К)'!B15</f>
        <v>0</v>
      </c>
      <c r="D7" s="20">
        <v>960</v>
      </c>
      <c r="E7" s="20">
        <f>ROUND(T7*AH$2,-1)</f>
        <v>840</v>
      </c>
      <c r="F7" s="20">
        <f>'Книги (К)'!E15</f>
        <v>840</v>
      </c>
      <c r="G7" s="67">
        <f t="shared" si="0"/>
        <v>0.125</v>
      </c>
      <c r="H7" s="68">
        <f t="shared" ref="H7:H37" si="10">1-F7/D7</f>
        <v>0.125</v>
      </c>
      <c r="I7" s="279">
        <v>850</v>
      </c>
      <c r="J7" s="279">
        <v>730</v>
      </c>
      <c r="K7" s="279">
        <v>410</v>
      </c>
      <c r="L7" s="279">
        <v>470</v>
      </c>
      <c r="M7" s="279">
        <f t="shared" si="1"/>
        <v>470</v>
      </c>
      <c r="N7" s="279"/>
      <c r="O7" s="418">
        <f t="shared" ref="O7:O69" si="11">ROUND(T7*AP$2,-1)</f>
        <v>680</v>
      </c>
      <c r="P7" s="418" t="e">
        <f>#REF!</f>
        <v>#REF!</v>
      </c>
      <c r="Q7" s="46">
        <f t="shared" si="2"/>
        <v>0.29166666666666663</v>
      </c>
      <c r="R7" s="46" t="e">
        <f t="shared" si="3"/>
        <v>#REF!</v>
      </c>
      <c r="S7" s="279">
        <f t="shared" ref="S7:S71" si="12">T7*0.84/0.7</f>
        <v>438.6</v>
      </c>
      <c r="T7" s="416">
        <v>365.5</v>
      </c>
      <c r="U7" s="274">
        <v>276.5</v>
      </c>
      <c r="V7" s="15">
        <f t="shared" si="4"/>
        <v>474.5</v>
      </c>
      <c r="W7" s="15">
        <f t="shared" si="5"/>
        <v>563.5</v>
      </c>
      <c r="X7" s="277">
        <f t="shared" si="6"/>
        <v>0.56488095238095237</v>
      </c>
      <c r="Y7" s="277">
        <f t="shared" si="7"/>
        <v>0.67083333333333328</v>
      </c>
      <c r="Z7" s="3">
        <v>432</v>
      </c>
      <c r="AB7" s="3">
        <v>1</v>
      </c>
      <c r="AC7" s="3">
        <f>AC6+AB7</f>
        <v>2</v>
      </c>
      <c r="AF7" s="15">
        <f t="shared" ref="AF7:AF71" si="13">F7</f>
        <v>840</v>
      </c>
      <c r="AG7" s="15">
        <f t="shared" ref="AG7:AG17" si="14">AF7-T7</f>
        <v>474.5</v>
      </c>
      <c r="AH7" s="295">
        <f t="shared" ref="AH7:AH17" si="15">AG7/AF7</f>
        <v>0.56488095238095237</v>
      </c>
      <c r="AI7" s="3">
        <f t="shared" ref="AI7:AI18" si="16">AF7*C7</f>
        <v>0</v>
      </c>
      <c r="AJ7" s="3">
        <f t="shared" ref="AJ7:AJ71" si="17">AG7*C7</f>
        <v>0</v>
      </c>
      <c r="AK7" s="295" t="e">
        <f t="shared" ref="AK7:AK71" si="18">AJ7/AI7</f>
        <v>#DIV/0!</v>
      </c>
      <c r="AN7" s="15" t="e">
        <f>#REF!</f>
        <v>#REF!</v>
      </c>
      <c r="AO7" s="15" t="e">
        <f t="shared" ref="AO7:AO71" si="19">AN7-T7</f>
        <v>#REF!</v>
      </c>
      <c r="AP7" s="295" t="e">
        <f t="shared" ref="AP7:AP71" si="20">AO7/AN7</f>
        <v>#REF!</v>
      </c>
      <c r="AQ7" s="3" t="e">
        <f t="shared" si="8"/>
        <v>#REF!</v>
      </c>
      <c r="AR7" s="3" t="e">
        <f t="shared" si="9"/>
        <v>#REF!</v>
      </c>
      <c r="AS7" s="295" t="e">
        <f t="shared" ref="AS7:AS71" si="21">AR7/AQ7</f>
        <v>#REF!</v>
      </c>
    </row>
    <row r="8" spans="1:45" ht="14.4" x14ac:dyDescent="0.3">
      <c r="A8" s="84" t="s">
        <v>3</v>
      </c>
      <c r="B8" s="38" t="e">
        <f>#REF!</f>
        <v>#REF!</v>
      </c>
      <c r="C8" s="38">
        <f>'Книги (К)'!B16</f>
        <v>0</v>
      </c>
      <c r="D8" s="20">
        <v>800</v>
      </c>
      <c r="E8" s="297">
        <v>700</v>
      </c>
      <c r="F8" s="20">
        <f>'Книги (К)'!E16</f>
        <v>700</v>
      </c>
      <c r="G8" s="67">
        <f t="shared" si="0"/>
        <v>0.125</v>
      </c>
      <c r="H8" s="68">
        <f t="shared" si="10"/>
        <v>0.125</v>
      </c>
      <c r="I8" s="279">
        <v>800</v>
      </c>
      <c r="J8" s="279">
        <v>700</v>
      </c>
      <c r="K8" s="279">
        <v>460</v>
      </c>
      <c r="L8" s="279">
        <v>460</v>
      </c>
      <c r="M8" s="279">
        <f t="shared" si="1"/>
        <v>440</v>
      </c>
      <c r="N8" s="279"/>
      <c r="O8" s="418">
        <f t="shared" si="11"/>
        <v>490</v>
      </c>
      <c r="P8" s="418" t="e">
        <f>#REF!</f>
        <v>#REF!</v>
      </c>
      <c r="Q8" s="46">
        <f t="shared" si="2"/>
        <v>0.38749999999999996</v>
      </c>
      <c r="R8" s="46" t="e">
        <f t="shared" si="3"/>
        <v>#REF!</v>
      </c>
      <c r="S8" s="279">
        <f t="shared" si="12"/>
        <v>316.8</v>
      </c>
      <c r="T8" s="416">
        <v>264</v>
      </c>
      <c r="U8" s="274">
        <v>200</v>
      </c>
      <c r="V8" s="15">
        <f t="shared" si="4"/>
        <v>436</v>
      </c>
      <c r="W8" s="15">
        <f t="shared" si="5"/>
        <v>500</v>
      </c>
      <c r="X8" s="277">
        <f t="shared" si="6"/>
        <v>0.62285714285714289</v>
      </c>
      <c r="Y8" s="277">
        <f t="shared" si="7"/>
        <v>0.7142857142857143</v>
      </c>
      <c r="Z8" s="3">
        <v>290</v>
      </c>
      <c r="AB8" s="3">
        <v>1</v>
      </c>
      <c r="AC8" s="3">
        <f t="shared" ref="AC8:AC72" si="22">AC7+AB8</f>
        <v>3</v>
      </c>
      <c r="AF8" s="15">
        <f t="shared" si="13"/>
        <v>700</v>
      </c>
      <c r="AG8" s="15">
        <f t="shared" si="14"/>
        <v>436</v>
      </c>
      <c r="AH8" s="295">
        <f t="shared" si="15"/>
        <v>0.62285714285714289</v>
      </c>
      <c r="AI8" s="3">
        <f t="shared" si="16"/>
        <v>0</v>
      </c>
      <c r="AJ8" s="3">
        <f t="shared" si="17"/>
        <v>0</v>
      </c>
      <c r="AK8" s="295" t="e">
        <f t="shared" si="18"/>
        <v>#DIV/0!</v>
      </c>
      <c r="AN8" s="15" t="e">
        <f>#REF!</f>
        <v>#REF!</v>
      </c>
      <c r="AO8" s="15" t="e">
        <f t="shared" si="19"/>
        <v>#REF!</v>
      </c>
      <c r="AP8" s="295" t="e">
        <f t="shared" si="20"/>
        <v>#REF!</v>
      </c>
      <c r="AQ8" s="3" t="e">
        <f t="shared" si="8"/>
        <v>#REF!</v>
      </c>
      <c r="AR8" s="3" t="e">
        <f t="shared" si="9"/>
        <v>#REF!</v>
      </c>
      <c r="AS8" s="295" t="e">
        <f t="shared" si="21"/>
        <v>#REF!</v>
      </c>
    </row>
    <row r="9" spans="1:45" ht="26.4" x14ac:dyDescent="0.3">
      <c r="A9" s="84" t="s">
        <v>4</v>
      </c>
      <c r="B9" s="38" t="e">
        <f>#REF!</f>
        <v>#REF!</v>
      </c>
      <c r="C9" s="38">
        <f>'Книги (К)'!B17</f>
        <v>0</v>
      </c>
      <c r="D9" s="20">
        <v>800</v>
      </c>
      <c r="E9" s="297">
        <v>700</v>
      </c>
      <c r="F9" s="20">
        <f>'Книги (К)'!E17</f>
        <v>700</v>
      </c>
      <c r="G9" s="67">
        <f t="shared" si="0"/>
        <v>0.125</v>
      </c>
      <c r="H9" s="68">
        <f t="shared" si="10"/>
        <v>0.125</v>
      </c>
      <c r="I9" s="279">
        <v>800</v>
      </c>
      <c r="J9" s="279">
        <v>700</v>
      </c>
      <c r="K9" s="279">
        <v>430</v>
      </c>
      <c r="L9" s="279">
        <v>430</v>
      </c>
      <c r="M9" s="279">
        <f t="shared" si="1"/>
        <v>390</v>
      </c>
      <c r="N9" s="279"/>
      <c r="O9" s="418">
        <f t="shared" si="11"/>
        <v>570</v>
      </c>
      <c r="P9" s="418" t="e">
        <f>#REF!</f>
        <v>#REF!</v>
      </c>
      <c r="Q9" s="46">
        <f t="shared" si="2"/>
        <v>0.28749999999999998</v>
      </c>
      <c r="R9" s="46" t="e">
        <f t="shared" si="3"/>
        <v>#REF!</v>
      </c>
      <c r="S9" s="279">
        <f t="shared" si="12"/>
        <v>368.40000000000003</v>
      </c>
      <c r="T9" s="416">
        <v>307</v>
      </c>
      <c r="U9" s="274">
        <v>232.5</v>
      </c>
      <c r="V9" s="15">
        <f t="shared" si="4"/>
        <v>393</v>
      </c>
      <c r="W9" s="15">
        <f t="shared" si="5"/>
        <v>467.5</v>
      </c>
      <c r="X9" s="277">
        <f t="shared" si="6"/>
        <v>0.56142857142857139</v>
      </c>
      <c r="Y9" s="277">
        <f t="shared" si="7"/>
        <v>0.66785714285714282</v>
      </c>
      <c r="Z9" s="3">
        <v>331</v>
      </c>
      <c r="AB9" s="3">
        <v>1</v>
      </c>
      <c r="AC9" s="3">
        <f t="shared" si="22"/>
        <v>4</v>
      </c>
      <c r="AF9" s="15">
        <f t="shared" si="13"/>
        <v>700</v>
      </c>
      <c r="AG9" s="15">
        <f t="shared" si="14"/>
        <v>393</v>
      </c>
      <c r="AH9" s="295">
        <f t="shared" si="15"/>
        <v>0.56142857142857139</v>
      </c>
      <c r="AI9" s="3">
        <f t="shared" si="16"/>
        <v>0</v>
      </c>
      <c r="AJ9" s="3">
        <f t="shared" si="17"/>
        <v>0</v>
      </c>
      <c r="AK9" s="295" t="e">
        <f t="shared" si="18"/>
        <v>#DIV/0!</v>
      </c>
      <c r="AN9" s="15" t="e">
        <f>#REF!</f>
        <v>#REF!</v>
      </c>
      <c r="AO9" s="15" t="e">
        <f t="shared" si="19"/>
        <v>#REF!</v>
      </c>
      <c r="AP9" s="295" t="e">
        <f t="shared" si="20"/>
        <v>#REF!</v>
      </c>
      <c r="AQ9" s="3" t="e">
        <f t="shared" si="8"/>
        <v>#REF!</v>
      </c>
      <c r="AR9" s="3" t="e">
        <f t="shared" si="9"/>
        <v>#REF!</v>
      </c>
      <c r="AS9" s="295" t="e">
        <f t="shared" si="21"/>
        <v>#REF!</v>
      </c>
    </row>
    <row r="10" spans="1:45" ht="14.4" x14ac:dyDescent="0.3">
      <c r="A10" s="84" t="s">
        <v>8</v>
      </c>
      <c r="B10" s="38" t="e">
        <f>#REF!</f>
        <v>#REF!</v>
      </c>
      <c r="C10" s="38">
        <f>'Книги (К)'!B18</f>
        <v>0</v>
      </c>
      <c r="D10" s="20">
        <v>1050</v>
      </c>
      <c r="E10" s="297">
        <v>900</v>
      </c>
      <c r="F10" s="20">
        <f>'Книги (К)'!E18</f>
        <v>900</v>
      </c>
      <c r="G10" s="67">
        <f t="shared" si="0"/>
        <v>0.1428571428571429</v>
      </c>
      <c r="H10" s="68">
        <f t="shared" si="10"/>
        <v>0.1428571428571429</v>
      </c>
      <c r="I10" s="279">
        <v>800</v>
      </c>
      <c r="J10" s="279">
        <v>700</v>
      </c>
      <c r="K10" s="424" t="s">
        <v>332</v>
      </c>
      <c r="L10" s="424" t="s">
        <v>332</v>
      </c>
      <c r="M10" s="279">
        <f t="shared" si="1"/>
        <v>390</v>
      </c>
      <c r="N10" s="279"/>
      <c r="O10" s="418">
        <f t="shared" si="11"/>
        <v>940</v>
      </c>
      <c r="P10" s="418" t="e">
        <f>#REF!</f>
        <v>#REF!</v>
      </c>
      <c r="Q10" s="46">
        <f t="shared" si="2"/>
        <v>0.10476190476190472</v>
      </c>
      <c r="R10" s="46" t="e">
        <f t="shared" si="3"/>
        <v>#REF!</v>
      </c>
      <c r="S10" s="279">
        <f t="shared" si="12"/>
        <v>610.20000000000005</v>
      </c>
      <c r="T10" s="416">
        <v>508.5</v>
      </c>
      <c r="U10" s="274">
        <v>385</v>
      </c>
      <c r="V10" s="15">
        <f t="shared" si="4"/>
        <v>391.5</v>
      </c>
      <c r="W10" s="15">
        <f t="shared" si="5"/>
        <v>515</v>
      </c>
      <c r="X10" s="277">
        <f t="shared" si="6"/>
        <v>0.435</v>
      </c>
      <c r="Y10" s="277">
        <f t="shared" si="7"/>
        <v>0.57222222222222219</v>
      </c>
      <c r="Z10" s="3">
        <v>592</v>
      </c>
      <c r="AB10" s="3">
        <v>1</v>
      </c>
      <c r="AC10" s="3">
        <f t="shared" si="22"/>
        <v>5</v>
      </c>
      <c r="AF10" s="15">
        <f t="shared" si="13"/>
        <v>900</v>
      </c>
      <c r="AG10" s="15">
        <f t="shared" si="14"/>
        <v>391.5</v>
      </c>
      <c r="AH10" s="295">
        <f t="shared" si="15"/>
        <v>0.435</v>
      </c>
      <c r="AI10" s="3">
        <f t="shared" si="16"/>
        <v>0</v>
      </c>
      <c r="AJ10" s="3">
        <f t="shared" si="17"/>
        <v>0</v>
      </c>
      <c r="AK10" s="295" t="e">
        <f t="shared" si="18"/>
        <v>#DIV/0!</v>
      </c>
      <c r="AN10" s="15" t="e">
        <f>#REF!</f>
        <v>#REF!</v>
      </c>
      <c r="AO10" s="15" t="e">
        <f t="shared" si="19"/>
        <v>#REF!</v>
      </c>
      <c r="AP10" s="295" t="e">
        <f t="shared" si="20"/>
        <v>#REF!</v>
      </c>
      <c r="AQ10" s="3" t="e">
        <f t="shared" si="8"/>
        <v>#REF!</v>
      </c>
      <c r="AR10" s="3" t="e">
        <f t="shared" si="9"/>
        <v>#REF!</v>
      </c>
      <c r="AS10" s="295" t="e">
        <f t="shared" si="21"/>
        <v>#REF!</v>
      </c>
    </row>
    <row r="11" spans="1:45" ht="14.4" x14ac:dyDescent="0.3">
      <c r="A11" s="84" t="s">
        <v>46</v>
      </c>
      <c r="B11" s="38" t="e">
        <f>#REF!</f>
        <v>#REF!</v>
      </c>
      <c r="C11" s="38">
        <f>'Книги (К)'!B19</f>
        <v>0</v>
      </c>
      <c r="D11" s="20">
        <v>850</v>
      </c>
      <c r="E11" s="20">
        <f t="shared" ref="E11:E17" si="23">ROUND(T11*AH$2,-1)</f>
        <v>740</v>
      </c>
      <c r="F11" s="20">
        <f>'Книги (К)'!E19</f>
        <v>740</v>
      </c>
      <c r="G11" s="67">
        <f t="shared" si="0"/>
        <v>0.12941176470588234</v>
      </c>
      <c r="H11" s="68">
        <f t="shared" si="10"/>
        <v>0.12941176470588234</v>
      </c>
      <c r="I11" s="279">
        <v>820</v>
      </c>
      <c r="J11" s="279">
        <v>730</v>
      </c>
      <c r="K11" s="279">
        <v>445</v>
      </c>
      <c r="L11" s="279">
        <v>445</v>
      </c>
      <c r="M11" s="279">
        <f t="shared" si="1"/>
        <v>420</v>
      </c>
      <c r="N11" s="279"/>
      <c r="O11" s="418">
        <f t="shared" si="11"/>
        <v>600</v>
      </c>
      <c r="P11" s="418" t="e">
        <f>#REF!</f>
        <v>#REF!</v>
      </c>
      <c r="Q11" s="46">
        <f t="shared" si="2"/>
        <v>0.29411764705882348</v>
      </c>
      <c r="R11" s="46" t="e">
        <f t="shared" si="3"/>
        <v>#REF!</v>
      </c>
      <c r="S11" s="279">
        <f t="shared" si="12"/>
        <v>387</v>
      </c>
      <c r="T11" s="416">
        <v>322.5</v>
      </c>
      <c r="U11" s="274">
        <v>244</v>
      </c>
      <c r="V11" s="15">
        <f t="shared" si="4"/>
        <v>417.5</v>
      </c>
      <c r="W11" s="15">
        <f t="shared" si="5"/>
        <v>496</v>
      </c>
      <c r="X11" s="277">
        <f t="shared" si="6"/>
        <v>0.56418918918918914</v>
      </c>
      <c r="Y11" s="277">
        <f t="shared" si="7"/>
        <v>0.67027027027027031</v>
      </c>
      <c r="Z11" s="3">
        <v>353</v>
      </c>
      <c r="AB11" s="3">
        <v>1</v>
      </c>
      <c r="AC11" s="3">
        <f t="shared" si="22"/>
        <v>6</v>
      </c>
      <c r="AF11" s="15">
        <f t="shared" si="13"/>
        <v>740</v>
      </c>
      <c r="AG11" s="15">
        <f t="shared" si="14"/>
        <v>417.5</v>
      </c>
      <c r="AH11" s="295">
        <f t="shared" si="15"/>
        <v>0.56418918918918914</v>
      </c>
      <c r="AI11" s="3">
        <f t="shared" si="16"/>
        <v>0</v>
      </c>
      <c r="AJ11" s="3">
        <f t="shared" si="17"/>
        <v>0</v>
      </c>
      <c r="AK11" s="295" t="e">
        <f t="shared" si="18"/>
        <v>#DIV/0!</v>
      </c>
      <c r="AN11" s="15" t="e">
        <f>#REF!</f>
        <v>#REF!</v>
      </c>
      <c r="AO11" s="15" t="e">
        <f t="shared" si="19"/>
        <v>#REF!</v>
      </c>
      <c r="AP11" s="295" t="e">
        <f t="shared" si="20"/>
        <v>#REF!</v>
      </c>
      <c r="AQ11" s="3" t="e">
        <f t="shared" si="8"/>
        <v>#REF!</v>
      </c>
      <c r="AR11" s="3" t="e">
        <f t="shared" si="9"/>
        <v>#REF!</v>
      </c>
      <c r="AS11" s="295" t="e">
        <f t="shared" si="21"/>
        <v>#REF!</v>
      </c>
    </row>
    <row r="12" spans="1:45" ht="26.4" x14ac:dyDescent="0.3">
      <c r="A12" s="84" t="s">
        <v>42</v>
      </c>
      <c r="B12" s="38" t="e">
        <f>#REF!</f>
        <v>#REF!</v>
      </c>
      <c r="C12" s="38">
        <f>'Книги (К)'!B20</f>
        <v>0</v>
      </c>
      <c r="D12" s="20">
        <v>890</v>
      </c>
      <c r="E12" s="20">
        <f t="shared" si="23"/>
        <v>770</v>
      </c>
      <c r="F12" s="20">
        <f>'Книги (К)'!E20</f>
        <v>770</v>
      </c>
      <c r="G12" s="67">
        <f t="shared" si="0"/>
        <v>0.1348314606741573</v>
      </c>
      <c r="H12" s="68">
        <f t="shared" si="10"/>
        <v>0.1348314606741573</v>
      </c>
      <c r="I12" s="279">
        <v>850</v>
      </c>
      <c r="J12" s="279">
        <v>760</v>
      </c>
      <c r="K12" s="279">
        <v>460</v>
      </c>
      <c r="L12" s="279">
        <v>460</v>
      </c>
      <c r="M12" s="279">
        <f t="shared" si="1"/>
        <v>430</v>
      </c>
      <c r="N12" s="279"/>
      <c r="O12" s="418">
        <f t="shared" si="11"/>
        <v>620</v>
      </c>
      <c r="P12" s="418" t="e">
        <f>#REF!</f>
        <v>#REF!</v>
      </c>
      <c r="Q12" s="46">
        <f t="shared" si="2"/>
        <v>0.3033707865168539</v>
      </c>
      <c r="R12" s="46" t="e">
        <f t="shared" si="3"/>
        <v>#REF!</v>
      </c>
      <c r="S12" s="279">
        <f t="shared" si="12"/>
        <v>403.20000000000005</v>
      </c>
      <c r="T12" s="416">
        <v>336</v>
      </c>
      <c r="U12" s="274">
        <v>254.5</v>
      </c>
      <c r="V12" s="15">
        <f t="shared" si="4"/>
        <v>434</v>
      </c>
      <c r="W12" s="15">
        <f t="shared" si="5"/>
        <v>515.5</v>
      </c>
      <c r="X12" s="277">
        <f t="shared" si="6"/>
        <v>0.5636363636363636</v>
      </c>
      <c r="Y12" s="277">
        <f t="shared" si="7"/>
        <v>0.66948051948051945</v>
      </c>
      <c r="Z12" s="3">
        <v>370</v>
      </c>
      <c r="AB12" s="3">
        <v>1</v>
      </c>
      <c r="AC12" s="3">
        <f t="shared" si="22"/>
        <v>7</v>
      </c>
      <c r="AF12" s="15">
        <f t="shared" si="13"/>
        <v>770</v>
      </c>
      <c r="AG12" s="15">
        <f t="shared" si="14"/>
        <v>434</v>
      </c>
      <c r="AH12" s="295">
        <f t="shared" si="15"/>
        <v>0.5636363636363636</v>
      </c>
      <c r="AI12" s="3">
        <f t="shared" si="16"/>
        <v>0</v>
      </c>
      <c r="AJ12" s="3">
        <f t="shared" si="17"/>
        <v>0</v>
      </c>
      <c r="AK12" s="295" t="e">
        <f t="shared" si="18"/>
        <v>#DIV/0!</v>
      </c>
      <c r="AN12" s="15" t="e">
        <f>#REF!</f>
        <v>#REF!</v>
      </c>
      <c r="AO12" s="15" t="e">
        <f t="shared" si="19"/>
        <v>#REF!</v>
      </c>
      <c r="AP12" s="295" t="e">
        <f t="shared" si="20"/>
        <v>#REF!</v>
      </c>
      <c r="AQ12" s="3" t="e">
        <f t="shared" si="8"/>
        <v>#REF!</v>
      </c>
      <c r="AR12" s="3" t="e">
        <f t="shared" si="9"/>
        <v>#REF!</v>
      </c>
      <c r="AS12" s="295" t="e">
        <f t="shared" si="21"/>
        <v>#REF!</v>
      </c>
    </row>
    <row r="13" spans="1:45" ht="14.4" x14ac:dyDescent="0.3">
      <c r="A13" s="84" t="s">
        <v>43</v>
      </c>
      <c r="B13" s="38" t="e">
        <f>#REF!</f>
        <v>#REF!</v>
      </c>
      <c r="C13" s="38">
        <f>'Книги (К)'!B21</f>
        <v>0</v>
      </c>
      <c r="D13" s="20">
        <v>890</v>
      </c>
      <c r="E13" s="20">
        <f t="shared" si="23"/>
        <v>770</v>
      </c>
      <c r="F13" s="20">
        <f>'Книги (К)'!E21</f>
        <v>770</v>
      </c>
      <c r="G13" s="67">
        <f t="shared" si="0"/>
        <v>0.1348314606741573</v>
      </c>
      <c r="H13" s="68">
        <f t="shared" si="10"/>
        <v>0.1348314606741573</v>
      </c>
      <c r="I13" s="279">
        <v>850</v>
      </c>
      <c r="J13" s="279">
        <v>760</v>
      </c>
      <c r="K13" s="279">
        <v>460</v>
      </c>
      <c r="L13" s="279">
        <v>460</v>
      </c>
      <c r="M13" s="279">
        <f t="shared" si="1"/>
        <v>430</v>
      </c>
      <c r="N13" s="279"/>
      <c r="O13" s="418">
        <f t="shared" si="11"/>
        <v>620</v>
      </c>
      <c r="P13" s="418" t="e">
        <f>#REF!</f>
        <v>#REF!</v>
      </c>
      <c r="Q13" s="46">
        <f t="shared" si="2"/>
        <v>0.3033707865168539</v>
      </c>
      <c r="R13" s="46" t="e">
        <f t="shared" si="3"/>
        <v>#REF!</v>
      </c>
      <c r="S13" s="279">
        <f t="shared" si="12"/>
        <v>403.20000000000005</v>
      </c>
      <c r="T13" s="416">
        <v>336</v>
      </c>
      <c r="U13" s="274">
        <v>254.5</v>
      </c>
      <c r="V13" s="15">
        <f t="shared" si="4"/>
        <v>434</v>
      </c>
      <c r="W13" s="15">
        <f t="shared" si="5"/>
        <v>515.5</v>
      </c>
      <c r="X13" s="277">
        <f t="shared" si="6"/>
        <v>0.5636363636363636</v>
      </c>
      <c r="Y13" s="277">
        <f t="shared" si="7"/>
        <v>0.66948051948051945</v>
      </c>
      <c r="Z13" s="3">
        <v>370</v>
      </c>
      <c r="AB13" s="3">
        <v>1</v>
      </c>
      <c r="AC13" s="3">
        <f t="shared" si="22"/>
        <v>8</v>
      </c>
      <c r="AF13" s="15">
        <f t="shared" si="13"/>
        <v>770</v>
      </c>
      <c r="AG13" s="15">
        <f t="shared" si="14"/>
        <v>434</v>
      </c>
      <c r="AH13" s="295">
        <f t="shared" si="15"/>
        <v>0.5636363636363636</v>
      </c>
      <c r="AI13" s="3">
        <f t="shared" si="16"/>
        <v>0</v>
      </c>
      <c r="AJ13" s="3">
        <f t="shared" si="17"/>
        <v>0</v>
      </c>
      <c r="AK13" s="295" t="e">
        <f t="shared" si="18"/>
        <v>#DIV/0!</v>
      </c>
      <c r="AN13" s="15" t="e">
        <f>#REF!</f>
        <v>#REF!</v>
      </c>
      <c r="AO13" s="15" t="e">
        <f t="shared" si="19"/>
        <v>#REF!</v>
      </c>
      <c r="AP13" s="295" t="e">
        <f t="shared" si="20"/>
        <v>#REF!</v>
      </c>
      <c r="AQ13" s="3" t="e">
        <f t="shared" si="8"/>
        <v>#REF!</v>
      </c>
      <c r="AR13" s="3" t="e">
        <f t="shared" si="9"/>
        <v>#REF!</v>
      </c>
      <c r="AS13" s="295" t="e">
        <f t="shared" si="21"/>
        <v>#REF!</v>
      </c>
    </row>
    <row r="14" spans="1:45" ht="26.4" x14ac:dyDescent="0.3">
      <c r="A14" s="84" t="s">
        <v>44</v>
      </c>
      <c r="B14" s="38" t="e">
        <f>#REF!</f>
        <v>#REF!</v>
      </c>
      <c r="C14" s="38">
        <f>'Книги (К)'!B22</f>
        <v>0</v>
      </c>
      <c r="D14" s="20">
        <v>1000</v>
      </c>
      <c r="E14" s="20">
        <f t="shared" si="23"/>
        <v>840</v>
      </c>
      <c r="F14" s="20">
        <f>'Книги (К)'!E22</f>
        <v>840</v>
      </c>
      <c r="G14" s="67">
        <f t="shared" si="0"/>
        <v>0.16000000000000003</v>
      </c>
      <c r="H14" s="68">
        <f t="shared" si="10"/>
        <v>0.16000000000000003</v>
      </c>
      <c r="I14" s="279">
        <v>900</v>
      </c>
      <c r="J14" s="279">
        <v>810</v>
      </c>
      <c r="K14" s="279">
        <v>485</v>
      </c>
      <c r="L14" s="279">
        <v>485</v>
      </c>
      <c r="M14" s="279">
        <f t="shared" si="1"/>
        <v>480</v>
      </c>
      <c r="N14" s="279"/>
      <c r="O14" s="418">
        <f t="shared" si="11"/>
        <v>670</v>
      </c>
      <c r="P14" s="418" t="e">
        <f>#REF!</f>
        <v>#REF!</v>
      </c>
      <c r="Q14" s="46">
        <f t="shared" si="2"/>
        <v>0.32999999999999996</v>
      </c>
      <c r="R14" s="46" t="e">
        <f t="shared" si="3"/>
        <v>#REF!</v>
      </c>
      <c r="S14" s="279">
        <f t="shared" si="12"/>
        <v>437.40000000000003</v>
      </c>
      <c r="T14" s="416">
        <v>364.5</v>
      </c>
      <c r="U14" s="274">
        <v>276</v>
      </c>
      <c r="V14" s="15">
        <f t="shared" si="4"/>
        <v>475.5</v>
      </c>
      <c r="W14" s="15">
        <f t="shared" si="5"/>
        <v>564</v>
      </c>
      <c r="X14" s="277">
        <f t="shared" si="6"/>
        <v>0.56607142857142856</v>
      </c>
      <c r="Y14" s="277">
        <f t="shared" si="7"/>
        <v>0.67142857142857137</v>
      </c>
      <c r="Z14" s="3">
        <v>408</v>
      </c>
      <c r="AB14" s="3">
        <v>1</v>
      </c>
      <c r="AC14" s="3">
        <f t="shared" si="22"/>
        <v>9</v>
      </c>
      <c r="AF14" s="15">
        <f t="shared" si="13"/>
        <v>840</v>
      </c>
      <c r="AG14" s="15">
        <f t="shared" si="14"/>
        <v>475.5</v>
      </c>
      <c r="AH14" s="295">
        <f t="shared" si="15"/>
        <v>0.56607142857142856</v>
      </c>
      <c r="AI14" s="3">
        <f t="shared" si="16"/>
        <v>0</v>
      </c>
      <c r="AJ14" s="3">
        <f t="shared" si="17"/>
        <v>0</v>
      </c>
      <c r="AK14" s="295" t="e">
        <f t="shared" si="18"/>
        <v>#DIV/0!</v>
      </c>
      <c r="AN14" s="15" t="e">
        <f>#REF!</f>
        <v>#REF!</v>
      </c>
      <c r="AO14" s="15" t="e">
        <f t="shared" si="19"/>
        <v>#REF!</v>
      </c>
      <c r="AP14" s="295" t="e">
        <f t="shared" si="20"/>
        <v>#REF!</v>
      </c>
      <c r="AQ14" s="3" t="e">
        <f t="shared" si="8"/>
        <v>#REF!</v>
      </c>
      <c r="AR14" s="3" t="e">
        <f t="shared" si="9"/>
        <v>#REF!</v>
      </c>
      <c r="AS14" s="295" t="e">
        <f t="shared" si="21"/>
        <v>#REF!</v>
      </c>
    </row>
    <row r="15" spans="1:45" ht="14.4" x14ac:dyDescent="0.3">
      <c r="A15" s="84" t="s">
        <v>48</v>
      </c>
      <c r="B15" s="38" t="e">
        <f>#REF!</f>
        <v>#REF!</v>
      </c>
      <c r="C15" s="38">
        <f>'Книги (К)'!B23</f>
        <v>0</v>
      </c>
      <c r="D15" s="20">
        <v>680</v>
      </c>
      <c r="E15" s="20">
        <f t="shared" si="23"/>
        <v>590</v>
      </c>
      <c r="F15" s="20">
        <f>'Книги (К)'!E23</f>
        <v>590</v>
      </c>
      <c r="G15" s="67">
        <f t="shared" si="0"/>
        <v>0.13235294117647056</v>
      </c>
      <c r="H15" s="68">
        <f t="shared" si="10"/>
        <v>0.13235294117647056</v>
      </c>
      <c r="I15" s="279">
        <v>650</v>
      </c>
      <c r="J15" s="279">
        <v>580</v>
      </c>
      <c r="K15" s="279">
        <v>350</v>
      </c>
      <c r="L15" s="279">
        <v>350</v>
      </c>
      <c r="M15" s="279">
        <f t="shared" si="1"/>
        <v>330</v>
      </c>
      <c r="N15" s="279"/>
      <c r="O15" s="418">
        <f t="shared" si="11"/>
        <v>470</v>
      </c>
      <c r="P15" s="418" t="e">
        <f>#REF!</f>
        <v>#REF!</v>
      </c>
      <c r="Q15" s="46">
        <f t="shared" si="2"/>
        <v>0.30882352941176472</v>
      </c>
      <c r="R15" s="46" t="e">
        <f t="shared" si="3"/>
        <v>#REF!</v>
      </c>
      <c r="S15" s="279">
        <f t="shared" si="12"/>
        <v>306.60000000000002</v>
      </c>
      <c r="T15" s="416">
        <v>255.5</v>
      </c>
      <c r="U15" s="274">
        <v>193.5</v>
      </c>
      <c r="V15" s="15">
        <f t="shared" si="4"/>
        <v>334.5</v>
      </c>
      <c r="W15" s="15">
        <f t="shared" si="5"/>
        <v>396.5</v>
      </c>
      <c r="X15" s="277">
        <f t="shared" si="6"/>
        <v>0.56694915254237288</v>
      </c>
      <c r="Y15" s="277">
        <f t="shared" si="7"/>
        <v>0.67203389830508475</v>
      </c>
      <c r="Z15" s="3">
        <v>264</v>
      </c>
      <c r="AB15" s="3">
        <v>1</v>
      </c>
      <c r="AC15" s="3">
        <f t="shared" si="22"/>
        <v>10</v>
      </c>
      <c r="AF15" s="15">
        <f t="shared" si="13"/>
        <v>590</v>
      </c>
      <c r="AG15" s="15">
        <f t="shared" si="14"/>
        <v>334.5</v>
      </c>
      <c r="AH15" s="295">
        <f t="shared" si="15"/>
        <v>0.56694915254237288</v>
      </c>
      <c r="AI15" s="3">
        <f t="shared" si="16"/>
        <v>0</v>
      </c>
      <c r="AJ15" s="3">
        <f t="shared" si="17"/>
        <v>0</v>
      </c>
      <c r="AK15" s="295" t="e">
        <f t="shared" si="18"/>
        <v>#DIV/0!</v>
      </c>
      <c r="AN15" s="15" t="e">
        <f>#REF!</f>
        <v>#REF!</v>
      </c>
      <c r="AO15" s="15" t="e">
        <f t="shared" si="19"/>
        <v>#REF!</v>
      </c>
      <c r="AP15" s="295" t="e">
        <f t="shared" si="20"/>
        <v>#REF!</v>
      </c>
      <c r="AQ15" s="3" t="e">
        <f t="shared" si="8"/>
        <v>#REF!</v>
      </c>
      <c r="AR15" s="3" t="e">
        <f t="shared" si="9"/>
        <v>#REF!</v>
      </c>
      <c r="AS15" s="295" t="e">
        <f t="shared" si="21"/>
        <v>#REF!</v>
      </c>
    </row>
    <row r="16" spans="1:45" ht="26.4" x14ac:dyDescent="0.3">
      <c r="A16" s="84" t="s">
        <v>45</v>
      </c>
      <c r="B16" s="38" t="e">
        <f>#REF!</f>
        <v>#REF!</v>
      </c>
      <c r="C16" s="38">
        <f>'Книги (К)'!B24</f>
        <v>0</v>
      </c>
      <c r="D16" s="20">
        <v>720</v>
      </c>
      <c r="E16" s="20">
        <f t="shared" si="23"/>
        <v>620</v>
      </c>
      <c r="F16" s="20">
        <f>'Книги (К)'!E24</f>
        <v>620</v>
      </c>
      <c r="G16" s="67">
        <f t="shared" si="0"/>
        <v>0.13888888888888884</v>
      </c>
      <c r="H16" s="68">
        <f t="shared" si="10"/>
        <v>0.13888888888888884</v>
      </c>
      <c r="I16" s="279">
        <v>700</v>
      </c>
      <c r="J16" s="279">
        <v>620</v>
      </c>
      <c r="K16" s="279">
        <v>380</v>
      </c>
      <c r="L16" s="279">
        <v>380</v>
      </c>
      <c r="M16" s="279">
        <f t="shared" si="1"/>
        <v>350</v>
      </c>
      <c r="N16" s="279"/>
      <c r="O16" s="418">
        <f t="shared" si="11"/>
        <v>500</v>
      </c>
      <c r="P16" s="418" t="e">
        <f>#REF!</f>
        <v>#REF!</v>
      </c>
      <c r="Q16" s="46">
        <f t="shared" si="2"/>
        <v>0.30555555555555558</v>
      </c>
      <c r="R16" s="46" t="e">
        <f t="shared" si="3"/>
        <v>#REF!</v>
      </c>
      <c r="S16" s="279">
        <f t="shared" si="12"/>
        <v>324</v>
      </c>
      <c r="T16" s="416">
        <v>270</v>
      </c>
      <c r="U16" s="274">
        <v>204.5</v>
      </c>
      <c r="V16" s="15">
        <f t="shared" si="4"/>
        <v>350</v>
      </c>
      <c r="W16" s="15">
        <f t="shared" si="5"/>
        <v>415.5</v>
      </c>
      <c r="X16" s="277">
        <f t="shared" si="6"/>
        <v>0.56451612903225812</v>
      </c>
      <c r="Y16" s="277">
        <f t="shared" si="7"/>
        <v>0.67016129032258065</v>
      </c>
      <c r="Z16" s="3">
        <v>283</v>
      </c>
      <c r="AB16" s="3">
        <v>1</v>
      </c>
      <c r="AC16" s="3">
        <f t="shared" si="22"/>
        <v>11</v>
      </c>
      <c r="AF16" s="15">
        <f t="shared" si="13"/>
        <v>620</v>
      </c>
      <c r="AG16" s="15">
        <f t="shared" si="14"/>
        <v>350</v>
      </c>
      <c r="AH16" s="295">
        <f t="shared" si="15"/>
        <v>0.56451612903225812</v>
      </c>
      <c r="AI16" s="3">
        <f t="shared" si="16"/>
        <v>0</v>
      </c>
      <c r="AJ16" s="3">
        <f t="shared" si="17"/>
        <v>0</v>
      </c>
      <c r="AK16" s="295" t="e">
        <f t="shared" si="18"/>
        <v>#DIV/0!</v>
      </c>
      <c r="AN16" s="15" t="e">
        <f>#REF!</f>
        <v>#REF!</v>
      </c>
      <c r="AO16" s="15" t="e">
        <f t="shared" si="19"/>
        <v>#REF!</v>
      </c>
      <c r="AP16" s="295" t="e">
        <f t="shared" si="20"/>
        <v>#REF!</v>
      </c>
      <c r="AQ16" s="3" t="e">
        <f t="shared" si="8"/>
        <v>#REF!</v>
      </c>
      <c r="AR16" s="3" t="e">
        <f t="shared" si="9"/>
        <v>#REF!</v>
      </c>
      <c r="AS16" s="295" t="e">
        <f t="shared" si="21"/>
        <v>#REF!</v>
      </c>
    </row>
    <row r="17" spans="1:45" ht="14.4" x14ac:dyDescent="0.3">
      <c r="A17" s="84" t="s">
        <v>9</v>
      </c>
      <c r="B17" s="38" t="e">
        <f>#REF!</f>
        <v>#REF!</v>
      </c>
      <c r="C17" s="38">
        <f>'Книги (К)'!B25</f>
        <v>0</v>
      </c>
      <c r="D17" s="20">
        <v>1150</v>
      </c>
      <c r="E17" s="20">
        <f t="shared" si="23"/>
        <v>980</v>
      </c>
      <c r="F17" s="20">
        <f>'Книги (К)'!E25</f>
        <v>980</v>
      </c>
      <c r="G17" s="67">
        <f t="shared" si="0"/>
        <v>0.14782608695652177</v>
      </c>
      <c r="H17" s="68">
        <f t="shared" si="10"/>
        <v>0.14782608695652177</v>
      </c>
      <c r="I17" s="279">
        <v>1100</v>
      </c>
      <c r="J17" s="279">
        <v>960</v>
      </c>
      <c r="K17" s="424" t="s">
        <v>332</v>
      </c>
      <c r="L17" s="424" t="s">
        <v>332</v>
      </c>
      <c r="M17" s="279">
        <f t="shared" si="1"/>
        <v>560</v>
      </c>
      <c r="N17" s="279"/>
      <c r="O17" s="418">
        <f t="shared" si="11"/>
        <v>780</v>
      </c>
      <c r="P17" s="418" t="e">
        <f>#REF!</f>
        <v>#REF!</v>
      </c>
      <c r="Q17" s="46">
        <f t="shared" si="2"/>
        <v>0.32173913043478264</v>
      </c>
      <c r="R17" s="46" t="e">
        <f t="shared" si="3"/>
        <v>#REF!</v>
      </c>
      <c r="S17" s="279">
        <f t="shared" si="12"/>
        <v>508.8</v>
      </c>
      <c r="T17" s="416">
        <v>424</v>
      </c>
      <c r="U17" s="274">
        <v>321</v>
      </c>
      <c r="V17" s="15">
        <f t="shared" si="4"/>
        <v>556</v>
      </c>
      <c r="W17" s="15">
        <f t="shared" si="5"/>
        <v>659</v>
      </c>
      <c r="X17" s="277">
        <f t="shared" si="6"/>
        <v>0.56734693877551023</v>
      </c>
      <c r="Y17" s="277">
        <f t="shared" si="7"/>
        <v>0.67244897959183669</v>
      </c>
      <c r="Z17" s="3">
        <v>483</v>
      </c>
      <c r="AB17" s="3">
        <v>1</v>
      </c>
      <c r="AC17" s="3">
        <f t="shared" si="22"/>
        <v>12</v>
      </c>
      <c r="AF17" s="15">
        <f t="shared" si="13"/>
        <v>980</v>
      </c>
      <c r="AG17" s="15">
        <f t="shared" si="14"/>
        <v>556</v>
      </c>
      <c r="AH17" s="295">
        <f t="shared" si="15"/>
        <v>0.56734693877551023</v>
      </c>
      <c r="AI17" s="3">
        <f t="shared" si="16"/>
        <v>0</v>
      </c>
      <c r="AJ17" s="3">
        <f t="shared" si="17"/>
        <v>0</v>
      </c>
      <c r="AK17" s="295" t="e">
        <f t="shared" si="18"/>
        <v>#DIV/0!</v>
      </c>
      <c r="AN17" s="15" t="e">
        <f>#REF!</f>
        <v>#REF!</v>
      </c>
      <c r="AO17" s="15" t="e">
        <f t="shared" si="19"/>
        <v>#REF!</v>
      </c>
      <c r="AP17" s="295" t="e">
        <f t="shared" si="20"/>
        <v>#REF!</v>
      </c>
      <c r="AQ17" s="3" t="e">
        <f t="shared" si="8"/>
        <v>#REF!</v>
      </c>
      <c r="AR17" s="3" t="e">
        <f t="shared" si="9"/>
        <v>#REF!</v>
      </c>
      <c r="AS17" s="295" t="e">
        <f t="shared" si="21"/>
        <v>#REF!</v>
      </c>
    </row>
    <row r="18" spans="1:45" ht="26.4" x14ac:dyDescent="0.3">
      <c r="A18" s="84" t="s">
        <v>10</v>
      </c>
      <c r="B18" s="38" t="e">
        <f>#REF!</f>
        <v>#REF!</v>
      </c>
      <c r="C18" s="38">
        <f>'Книги (К)'!B26</f>
        <v>0</v>
      </c>
      <c r="D18" s="20">
        <v>350</v>
      </c>
      <c r="E18" s="297">
        <v>100</v>
      </c>
      <c r="F18" s="20">
        <f>'Книги (К)'!E26</f>
        <v>100</v>
      </c>
      <c r="G18" s="67">
        <f t="shared" si="0"/>
        <v>0.7142857142857143</v>
      </c>
      <c r="H18" s="68">
        <f t="shared" si="10"/>
        <v>0.7142857142857143</v>
      </c>
      <c r="I18" s="279">
        <v>450</v>
      </c>
      <c r="J18" s="279">
        <v>50</v>
      </c>
      <c r="K18" s="424" t="s">
        <v>332</v>
      </c>
      <c r="L18" s="424" t="s">
        <v>332</v>
      </c>
      <c r="M18" s="279"/>
      <c r="N18" s="279"/>
      <c r="O18" s="419">
        <v>50</v>
      </c>
      <c r="P18" s="418" t="e">
        <f>#REF!</f>
        <v>#REF!</v>
      </c>
      <c r="Q18" s="46">
        <f t="shared" si="2"/>
        <v>0.85714285714285721</v>
      </c>
      <c r="R18" s="46" t="e">
        <f t="shared" si="3"/>
        <v>#REF!</v>
      </c>
      <c r="S18" s="279">
        <f t="shared" si="12"/>
        <v>0</v>
      </c>
      <c r="V18" s="15">
        <f t="shared" si="4"/>
        <v>100</v>
      </c>
      <c r="W18" s="15">
        <f t="shared" si="5"/>
        <v>100</v>
      </c>
      <c r="X18" s="277">
        <f t="shared" si="6"/>
        <v>1</v>
      </c>
      <c r="Y18" s="277">
        <f t="shared" si="7"/>
        <v>1</v>
      </c>
      <c r="AB18" s="3">
        <v>1</v>
      </c>
      <c r="AC18" s="3">
        <f t="shared" si="22"/>
        <v>13</v>
      </c>
      <c r="AF18" s="15">
        <f t="shared" si="13"/>
        <v>100</v>
      </c>
      <c r="AG18" s="15">
        <f t="shared" ref="AG18:AG82" si="24">AF18-T18</f>
        <v>100</v>
      </c>
      <c r="AH18" s="295">
        <f t="shared" ref="AH18:AH82" si="25">AG18/AF18</f>
        <v>1</v>
      </c>
      <c r="AI18" s="3">
        <f t="shared" si="16"/>
        <v>0</v>
      </c>
      <c r="AJ18" s="3">
        <f t="shared" si="17"/>
        <v>0</v>
      </c>
      <c r="AK18" s="295" t="e">
        <f t="shared" si="18"/>
        <v>#DIV/0!</v>
      </c>
      <c r="AN18" s="15" t="e">
        <f>#REF!</f>
        <v>#REF!</v>
      </c>
      <c r="AO18" s="15" t="e">
        <f t="shared" si="19"/>
        <v>#REF!</v>
      </c>
      <c r="AP18" s="295" t="e">
        <f t="shared" si="20"/>
        <v>#REF!</v>
      </c>
      <c r="AQ18" s="3" t="e">
        <f t="shared" si="8"/>
        <v>#REF!</v>
      </c>
      <c r="AR18" s="3" t="e">
        <f t="shared" si="9"/>
        <v>#REF!</v>
      </c>
      <c r="AS18" s="295" t="e">
        <f t="shared" si="21"/>
        <v>#REF!</v>
      </c>
    </row>
    <row r="19" spans="1:45" x14ac:dyDescent="0.3">
      <c r="A19" s="84" t="s">
        <v>11</v>
      </c>
      <c r="B19" s="7"/>
      <c r="C19" s="38"/>
      <c r="D19" s="20"/>
      <c r="E19" s="20"/>
      <c r="F19" s="20"/>
      <c r="G19" s="67"/>
      <c r="H19" s="68"/>
      <c r="I19" s="279"/>
      <c r="J19" s="279"/>
      <c r="K19" s="279"/>
      <c r="L19" s="279"/>
      <c r="M19" s="279"/>
      <c r="N19" s="279"/>
      <c r="O19" s="418"/>
      <c r="P19" s="418"/>
      <c r="Q19" s="46"/>
      <c r="R19" s="46"/>
      <c r="S19" s="279">
        <f t="shared" si="12"/>
        <v>0</v>
      </c>
      <c r="V19" s="15"/>
      <c r="W19" s="15"/>
      <c r="X19" s="277"/>
      <c r="Y19" s="277"/>
      <c r="AC19" s="3">
        <f t="shared" si="22"/>
        <v>13</v>
      </c>
      <c r="AF19" s="15"/>
      <c r="AG19" s="15"/>
      <c r="AH19" s="295"/>
      <c r="AK19" s="295"/>
      <c r="AN19" s="15"/>
      <c r="AO19" s="15"/>
      <c r="AP19" s="295"/>
      <c r="AS19" s="295"/>
    </row>
    <row r="20" spans="1:45" ht="14.4" x14ac:dyDescent="0.3">
      <c r="A20" s="83" t="s">
        <v>234</v>
      </c>
      <c r="B20" s="38" t="e">
        <f>#REF!</f>
        <v>#REF!</v>
      </c>
      <c r="C20" s="38">
        <f>'Книги (К)'!B28</f>
        <v>0</v>
      </c>
      <c r="D20" s="20">
        <v>1000</v>
      </c>
      <c r="E20" s="20">
        <f t="shared" ref="E20:E26" si="26">ROUND(T20*AH$2,-1)</f>
        <v>880</v>
      </c>
      <c r="F20" s="20">
        <f>'Книги (К)'!E28</f>
        <v>880</v>
      </c>
      <c r="G20" s="67">
        <f t="shared" ref="G20:G35" si="27">1-E20/D20</f>
        <v>0.12</v>
      </c>
      <c r="H20" s="68">
        <f t="shared" si="10"/>
        <v>0.12</v>
      </c>
      <c r="I20" s="279">
        <v>970</v>
      </c>
      <c r="J20" s="279">
        <v>870</v>
      </c>
      <c r="K20" s="424" t="s">
        <v>332</v>
      </c>
      <c r="L20" s="424" t="s">
        <v>332</v>
      </c>
      <c r="M20" s="279">
        <f t="shared" ref="M20:M35" si="28">ROUND(E20-T20,-1)</f>
        <v>500</v>
      </c>
      <c r="N20" s="279"/>
      <c r="O20" s="418">
        <f t="shared" si="11"/>
        <v>710</v>
      </c>
      <c r="P20" s="418" t="e">
        <f>#REF!</f>
        <v>#REF!</v>
      </c>
      <c r="Q20" s="46">
        <f t="shared" ref="Q20:Q35" si="29">1-O20/D20</f>
        <v>0.29000000000000004</v>
      </c>
      <c r="R20" s="46" t="e">
        <f t="shared" ref="R20:R35" si="30">1-P20/D20</f>
        <v>#REF!</v>
      </c>
      <c r="S20" s="279">
        <f t="shared" si="12"/>
        <v>458.40000000000003</v>
      </c>
      <c r="T20" s="416">
        <v>382</v>
      </c>
      <c r="U20" s="274">
        <v>289.5</v>
      </c>
      <c r="V20" s="15">
        <f t="shared" ref="V20:V35" si="31">E20-T20</f>
        <v>498</v>
      </c>
      <c r="W20" s="15">
        <f t="shared" ref="W20:W35" si="32">E20-U20</f>
        <v>590.5</v>
      </c>
      <c r="X20" s="277">
        <f t="shared" ref="X20:X35" si="33">V20/E20</f>
        <v>0.56590909090909092</v>
      </c>
      <c r="Y20" s="277">
        <f t="shared" ref="Y20:Y35" si="34">W20/E20</f>
        <v>0.67102272727272727</v>
      </c>
      <c r="Z20" s="3">
        <v>428</v>
      </c>
      <c r="AB20" s="3">
        <v>1</v>
      </c>
      <c r="AC20" s="3">
        <f t="shared" si="22"/>
        <v>14</v>
      </c>
      <c r="AF20" s="15">
        <f t="shared" si="13"/>
        <v>880</v>
      </c>
      <c r="AG20" s="15">
        <f t="shared" si="24"/>
        <v>498</v>
      </c>
      <c r="AH20" s="295">
        <f t="shared" si="25"/>
        <v>0.56590909090909092</v>
      </c>
      <c r="AI20" s="3">
        <f t="shared" ref="AI20:AI35" si="35">AF20*C20</f>
        <v>0</v>
      </c>
      <c r="AJ20" s="3">
        <f t="shared" si="17"/>
        <v>0</v>
      </c>
      <c r="AK20" s="295" t="e">
        <f t="shared" si="18"/>
        <v>#DIV/0!</v>
      </c>
      <c r="AN20" s="15" t="e">
        <f>#REF!</f>
        <v>#REF!</v>
      </c>
      <c r="AO20" s="15" t="e">
        <f t="shared" si="19"/>
        <v>#REF!</v>
      </c>
      <c r="AP20" s="295" t="e">
        <f t="shared" si="20"/>
        <v>#REF!</v>
      </c>
      <c r="AQ20" s="3" t="e">
        <f t="shared" ref="AQ20:AQ35" si="36">AN20*B20</f>
        <v>#REF!</v>
      </c>
      <c r="AR20" s="3" t="e">
        <f t="shared" ref="AR20:AR35" si="37">AO20*B20</f>
        <v>#REF!</v>
      </c>
      <c r="AS20" s="295" t="e">
        <f t="shared" si="21"/>
        <v>#REF!</v>
      </c>
    </row>
    <row r="21" spans="1:45" ht="14.4" x14ac:dyDescent="0.3">
      <c r="A21" s="83" t="s">
        <v>235</v>
      </c>
      <c r="B21" s="38" t="e">
        <f>#REF!</f>
        <v>#REF!</v>
      </c>
      <c r="C21" s="38">
        <f>'Книги (К)'!B29</f>
        <v>0</v>
      </c>
      <c r="D21" s="20">
        <v>1700</v>
      </c>
      <c r="E21" s="20">
        <f t="shared" si="26"/>
        <v>1530</v>
      </c>
      <c r="F21" s="20">
        <f>'Книги (К)'!E29</f>
        <v>1530</v>
      </c>
      <c r="G21" s="67">
        <f t="shared" si="27"/>
        <v>9.9999999999999978E-2</v>
      </c>
      <c r="H21" s="68">
        <f t="shared" si="10"/>
        <v>9.9999999999999978E-2</v>
      </c>
      <c r="I21" s="279">
        <v>1680</v>
      </c>
      <c r="J21" s="279">
        <v>1520</v>
      </c>
      <c r="K21" s="424" t="s">
        <v>332</v>
      </c>
      <c r="L21" s="424" t="s">
        <v>332</v>
      </c>
      <c r="M21" s="279">
        <f t="shared" si="28"/>
        <v>870</v>
      </c>
      <c r="N21" s="279"/>
      <c r="O21" s="418">
        <f t="shared" si="11"/>
        <v>1230</v>
      </c>
      <c r="P21" s="418" t="e">
        <f>#REF!</f>
        <v>#REF!</v>
      </c>
      <c r="Q21" s="46">
        <f t="shared" si="29"/>
        <v>0.27647058823529413</v>
      </c>
      <c r="R21" s="46" t="e">
        <f t="shared" si="30"/>
        <v>#REF!</v>
      </c>
      <c r="S21" s="279">
        <f t="shared" si="12"/>
        <v>796.80000000000007</v>
      </c>
      <c r="T21" s="416">
        <v>664</v>
      </c>
      <c r="U21" s="274">
        <v>503</v>
      </c>
      <c r="V21" s="15">
        <f t="shared" si="31"/>
        <v>866</v>
      </c>
      <c r="W21" s="15">
        <f t="shared" si="32"/>
        <v>1027</v>
      </c>
      <c r="X21" s="277">
        <f t="shared" si="33"/>
        <v>0.56601307189542482</v>
      </c>
      <c r="Y21" s="277">
        <f t="shared" si="34"/>
        <v>0.67124183006535942</v>
      </c>
      <c r="Z21" s="3">
        <v>768</v>
      </c>
      <c r="AB21" s="3">
        <v>1</v>
      </c>
      <c r="AC21" s="3">
        <f t="shared" si="22"/>
        <v>15</v>
      </c>
      <c r="AF21" s="15">
        <f t="shared" si="13"/>
        <v>1530</v>
      </c>
      <c r="AG21" s="15">
        <f t="shared" si="24"/>
        <v>866</v>
      </c>
      <c r="AH21" s="295">
        <f t="shared" si="25"/>
        <v>0.56601307189542482</v>
      </c>
      <c r="AI21" s="3">
        <f t="shared" si="35"/>
        <v>0</v>
      </c>
      <c r="AJ21" s="3">
        <f t="shared" si="17"/>
        <v>0</v>
      </c>
      <c r="AK21" s="295" t="e">
        <f t="shared" si="18"/>
        <v>#DIV/0!</v>
      </c>
      <c r="AN21" s="15" t="e">
        <f>#REF!</f>
        <v>#REF!</v>
      </c>
      <c r="AO21" s="15" t="e">
        <f t="shared" si="19"/>
        <v>#REF!</v>
      </c>
      <c r="AP21" s="295" t="e">
        <f t="shared" si="20"/>
        <v>#REF!</v>
      </c>
      <c r="AQ21" s="3" t="e">
        <f t="shared" si="36"/>
        <v>#REF!</v>
      </c>
      <c r="AR21" s="3" t="e">
        <f t="shared" si="37"/>
        <v>#REF!</v>
      </c>
      <c r="AS21" s="295" t="e">
        <f t="shared" si="21"/>
        <v>#REF!</v>
      </c>
    </row>
    <row r="22" spans="1:45" ht="14.4" x14ac:dyDescent="0.3">
      <c r="A22" s="83" t="s">
        <v>236</v>
      </c>
      <c r="B22" s="38" t="e">
        <f>#REF!</f>
        <v>#REF!</v>
      </c>
      <c r="C22" s="38">
        <f>'Книги (К)'!B30</f>
        <v>0</v>
      </c>
      <c r="D22" s="20">
        <v>1750</v>
      </c>
      <c r="E22" s="20">
        <f t="shared" si="26"/>
        <v>1570</v>
      </c>
      <c r="F22" s="20">
        <f>'Книги (К)'!E30</f>
        <v>1570</v>
      </c>
      <c r="G22" s="67">
        <f t="shared" si="27"/>
        <v>0.10285714285714287</v>
      </c>
      <c r="H22" s="68">
        <f t="shared" si="10"/>
        <v>0.10285714285714287</v>
      </c>
      <c r="I22" s="279">
        <v>1750</v>
      </c>
      <c r="J22" s="279">
        <v>1570</v>
      </c>
      <c r="K22" s="424" t="s">
        <v>332</v>
      </c>
      <c r="L22" s="424" t="s">
        <v>332</v>
      </c>
      <c r="M22" s="279">
        <f t="shared" si="28"/>
        <v>890</v>
      </c>
      <c r="N22" s="279"/>
      <c r="O22" s="418">
        <f t="shared" si="11"/>
        <v>1260</v>
      </c>
      <c r="P22" s="418" t="e">
        <f>#REF!</f>
        <v>#REF!</v>
      </c>
      <c r="Q22" s="46">
        <f t="shared" si="29"/>
        <v>0.28000000000000003</v>
      </c>
      <c r="R22" s="46" t="e">
        <f t="shared" si="30"/>
        <v>#REF!</v>
      </c>
      <c r="S22" s="279">
        <f t="shared" si="12"/>
        <v>819</v>
      </c>
      <c r="T22" s="416">
        <v>682.5</v>
      </c>
      <c r="U22" s="274">
        <v>517</v>
      </c>
      <c r="V22" s="15">
        <f t="shared" si="31"/>
        <v>887.5</v>
      </c>
      <c r="W22" s="15">
        <f t="shared" si="32"/>
        <v>1053</v>
      </c>
      <c r="X22" s="277">
        <f t="shared" si="33"/>
        <v>0.5652866242038217</v>
      </c>
      <c r="Y22" s="277">
        <f t="shared" si="34"/>
        <v>0.67070063694267512</v>
      </c>
      <c r="Z22" s="3">
        <v>795</v>
      </c>
      <c r="AB22" s="3">
        <v>1</v>
      </c>
      <c r="AC22" s="3">
        <f t="shared" si="22"/>
        <v>16</v>
      </c>
      <c r="AF22" s="15">
        <f t="shared" si="13"/>
        <v>1570</v>
      </c>
      <c r="AG22" s="15">
        <f t="shared" si="24"/>
        <v>887.5</v>
      </c>
      <c r="AH22" s="295">
        <f t="shared" si="25"/>
        <v>0.5652866242038217</v>
      </c>
      <c r="AI22" s="3">
        <f t="shared" si="35"/>
        <v>0</v>
      </c>
      <c r="AJ22" s="3">
        <f t="shared" si="17"/>
        <v>0</v>
      </c>
      <c r="AK22" s="295" t="e">
        <f t="shared" si="18"/>
        <v>#DIV/0!</v>
      </c>
      <c r="AN22" s="15" t="e">
        <f>#REF!</f>
        <v>#REF!</v>
      </c>
      <c r="AO22" s="15" t="e">
        <f t="shared" si="19"/>
        <v>#REF!</v>
      </c>
      <c r="AP22" s="295" t="e">
        <f t="shared" si="20"/>
        <v>#REF!</v>
      </c>
      <c r="AQ22" s="3" t="e">
        <f t="shared" si="36"/>
        <v>#REF!</v>
      </c>
      <c r="AR22" s="3" t="e">
        <f t="shared" si="37"/>
        <v>#REF!</v>
      </c>
      <c r="AS22" s="295" t="e">
        <f t="shared" si="21"/>
        <v>#REF!</v>
      </c>
    </row>
    <row r="23" spans="1:45" ht="14.4" x14ac:dyDescent="0.3">
      <c r="A23" s="83" t="s">
        <v>237</v>
      </c>
      <c r="B23" s="38" t="e">
        <f>#REF!</f>
        <v>#REF!</v>
      </c>
      <c r="C23" s="38">
        <f>'Книги (К)'!B31</f>
        <v>0</v>
      </c>
      <c r="D23" s="20">
        <v>900</v>
      </c>
      <c r="E23" s="20">
        <f t="shared" si="26"/>
        <v>780</v>
      </c>
      <c r="F23" s="20">
        <f>'Книги (К)'!E31</f>
        <v>780</v>
      </c>
      <c r="G23" s="67">
        <f t="shared" si="27"/>
        <v>0.1333333333333333</v>
      </c>
      <c r="H23" s="68">
        <f t="shared" si="10"/>
        <v>0.1333333333333333</v>
      </c>
      <c r="I23" s="279">
        <v>840</v>
      </c>
      <c r="J23" s="279">
        <v>760</v>
      </c>
      <c r="K23" s="424" t="s">
        <v>332</v>
      </c>
      <c r="L23" s="424" t="s">
        <v>332</v>
      </c>
      <c r="M23" s="279">
        <f t="shared" si="28"/>
        <v>440</v>
      </c>
      <c r="N23" s="279"/>
      <c r="O23" s="418">
        <f t="shared" si="11"/>
        <v>630</v>
      </c>
      <c r="P23" s="418" t="e">
        <f>#REF!</f>
        <v>#REF!</v>
      </c>
      <c r="Q23" s="46">
        <f t="shared" si="29"/>
        <v>0.30000000000000004</v>
      </c>
      <c r="R23" s="46" t="e">
        <f t="shared" si="30"/>
        <v>#REF!</v>
      </c>
      <c r="S23" s="279">
        <f t="shared" si="12"/>
        <v>407.40000000000003</v>
      </c>
      <c r="T23" s="416">
        <v>339.5</v>
      </c>
      <c r="U23" s="274">
        <v>257</v>
      </c>
      <c r="V23" s="15">
        <f t="shared" si="31"/>
        <v>440.5</v>
      </c>
      <c r="W23" s="15">
        <f t="shared" si="32"/>
        <v>523</v>
      </c>
      <c r="X23" s="277">
        <f t="shared" si="33"/>
        <v>0.56474358974358974</v>
      </c>
      <c r="Y23" s="277">
        <f t="shared" si="34"/>
        <v>0.67051282051282046</v>
      </c>
      <c r="Z23" s="3">
        <v>371</v>
      </c>
      <c r="AB23" s="3">
        <v>1</v>
      </c>
      <c r="AC23" s="3">
        <f t="shared" si="22"/>
        <v>17</v>
      </c>
      <c r="AF23" s="15">
        <f t="shared" si="13"/>
        <v>780</v>
      </c>
      <c r="AG23" s="15">
        <f t="shared" si="24"/>
        <v>440.5</v>
      </c>
      <c r="AH23" s="295">
        <f t="shared" si="25"/>
        <v>0.56474358974358974</v>
      </c>
      <c r="AI23" s="3">
        <f t="shared" si="35"/>
        <v>0</v>
      </c>
      <c r="AJ23" s="3">
        <f t="shared" si="17"/>
        <v>0</v>
      </c>
      <c r="AK23" s="295" t="e">
        <f t="shared" si="18"/>
        <v>#DIV/0!</v>
      </c>
      <c r="AN23" s="15" t="e">
        <f>#REF!</f>
        <v>#REF!</v>
      </c>
      <c r="AO23" s="15" t="e">
        <f t="shared" si="19"/>
        <v>#REF!</v>
      </c>
      <c r="AP23" s="295" t="e">
        <f t="shared" si="20"/>
        <v>#REF!</v>
      </c>
      <c r="AQ23" s="3" t="e">
        <f t="shared" si="36"/>
        <v>#REF!</v>
      </c>
      <c r="AR23" s="3" t="e">
        <f t="shared" si="37"/>
        <v>#REF!</v>
      </c>
      <c r="AS23" s="295" t="e">
        <f t="shared" si="21"/>
        <v>#REF!</v>
      </c>
    </row>
    <row r="24" spans="1:45" ht="14.4" x14ac:dyDescent="0.3">
      <c r="A24" s="83" t="s">
        <v>238</v>
      </c>
      <c r="B24" s="38" t="e">
        <f>#REF!</f>
        <v>#REF!</v>
      </c>
      <c r="C24" s="38">
        <f>'Книги (К)'!B32</f>
        <v>0</v>
      </c>
      <c r="D24" s="20">
        <v>745</v>
      </c>
      <c r="E24" s="20">
        <f t="shared" si="26"/>
        <v>650</v>
      </c>
      <c r="F24" s="20">
        <f>'Книги (К)'!E32</f>
        <v>650</v>
      </c>
      <c r="G24" s="67">
        <f t="shared" si="27"/>
        <v>0.12751677852348997</v>
      </c>
      <c r="H24" s="68">
        <f t="shared" si="10"/>
        <v>0.12751677852348997</v>
      </c>
      <c r="I24" s="279">
        <v>745</v>
      </c>
      <c r="J24" s="279">
        <v>670</v>
      </c>
      <c r="K24" s="424" t="s">
        <v>332</v>
      </c>
      <c r="L24" s="424" t="s">
        <v>332</v>
      </c>
      <c r="M24" s="279">
        <f t="shared" si="28"/>
        <v>370</v>
      </c>
      <c r="N24" s="279"/>
      <c r="O24" s="418">
        <f t="shared" si="11"/>
        <v>520</v>
      </c>
      <c r="P24" s="418" t="e">
        <f>#REF!</f>
        <v>#REF!</v>
      </c>
      <c r="Q24" s="46">
        <f t="shared" si="29"/>
        <v>0.30201342281879195</v>
      </c>
      <c r="R24" s="46" t="e">
        <f t="shared" si="30"/>
        <v>#REF!</v>
      </c>
      <c r="S24" s="279">
        <f t="shared" si="12"/>
        <v>340.2</v>
      </c>
      <c r="T24" s="416">
        <v>283.5</v>
      </c>
      <c r="U24" s="274">
        <v>215</v>
      </c>
      <c r="V24" s="15">
        <f t="shared" si="31"/>
        <v>366.5</v>
      </c>
      <c r="W24" s="15">
        <f t="shared" si="32"/>
        <v>435</v>
      </c>
      <c r="X24" s="277">
        <f t="shared" si="33"/>
        <v>0.56384615384615389</v>
      </c>
      <c r="Y24" s="277">
        <f t="shared" si="34"/>
        <v>0.66923076923076918</v>
      </c>
      <c r="Z24" s="3">
        <v>300</v>
      </c>
      <c r="AB24" s="3">
        <v>1</v>
      </c>
      <c r="AC24" s="3">
        <f t="shared" si="22"/>
        <v>18</v>
      </c>
      <c r="AF24" s="15">
        <f t="shared" si="13"/>
        <v>650</v>
      </c>
      <c r="AG24" s="15">
        <f t="shared" si="24"/>
        <v>366.5</v>
      </c>
      <c r="AH24" s="295">
        <f t="shared" si="25"/>
        <v>0.56384615384615389</v>
      </c>
      <c r="AI24" s="3">
        <f t="shared" si="35"/>
        <v>0</v>
      </c>
      <c r="AJ24" s="3">
        <f t="shared" si="17"/>
        <v>0</v>
      </c>
      <c r="AK24" s="295" t="e">
        <f t="shared" si="18"/>
        <v>#DIV/0!</v>
      </c>
      <c r="AN24" s="15" t="e">
        <f>#REF!</f>
        <v>#REF!</v>
      </c>
      <c r="AO24" s="15" t="e">
        <f t="shared" si="19"/>
        <v>#REF!</v>
      </c>
      <c r="AP24" s="295" t="e">
        <f t="shared" si="20"/>
        <v>#REF!</v>
      </c>
      <c r="AQ24" s="3" t="e">
        <f t="shared" si="36"/>
        <v>#REF!</v>
      </c>
      <c r="AR24" s="3" t="e">
        <f t="shared" si="37"/>
        <v>#REF!</v>
      </c>
      <c r="AS24" s="295" t="e">
        <f t="shared" si="21"/>
        <v>#REF!</v>
      </c>
    </row>
    <row r="25" spans="1:45" ht="14.4" x14ac:dyDescent="0.3">
      <c r="A25" s="83" t="s">
        <v>239</v>
      </c>
      <c r="B25" s="38" t="e">
        <f>#REF!</f>
        <v>#REF!</v>
      </c>
      <c r="C25" s="38">
        <f>'Книги (К)'!B33</f>
        <v>0</v>
      </c>
      <c r="D25" s="20">
        <v>540</v>
      </c>
      <c r="E25" s="20">
        <f t="shared" si="26"/>
        <v>460</v>
      </c>
      <c r="F25" s="20">
        <f>'Книги (К)'!E33</f>
        <v>460</v>
      </c>
      <c r="G25" s="67">
        <f t="shared" si="27"/>
        <v>0.14814814814814814</v>
      </c>
      <c r="H25" s="68">
        <f t="shared" si="10"/>
        <v>0.14814814814814814</v>
      </c>
      <c r="I25" s="279">
        <v>500</v>
      </c>
      <c r="J25" s="279">
        <v>450</v>
      </c>
      <c r="K25" s="424" t="s">
        <v>332</v>
      </c>
      <c r="L25" s="424" t="s">
        <v>332</v>
      </c>
      <c r="M25" s="279">
        <f t="shared" si="28"/>
        <v>260</v>
      </c>
      <c r="N25" s="279"/>
      <c r="O25" s="418">
        <f t="shared" si="11"/>
        <v>370</v>
      </c>
      <c r="P25" s="418" t="e">
        <f>#REF!</f>
        <v>#REF!</v>
      </c>
      <c r="Q25" s="46">
        <f t="shared" si="29"/>
        <v>0.31481481481481477</v>
      </c>
      <c r="R25" s="46" t="e">
        <f t="shared" si="30"/>
        <v>#REF!</v>
      </c>
      <c r="S25" s="279">
        <f t="shared" si="12"/>
        <v>240.00000000000003</v>
      </c>
      <c r="T25" s="416">
        <v>200</v>
      </c>
      <c r="U25" s="274">
        <v>151.5</v>
      </c>
      <c r="V25" s="15">
        <f t="shared" si="31"/>
        <v>260</v>
      </c>
      <c r="W25" s="15">
        <f t="shared" si="32"/>
        <v>308.5</v>
      </c>
      <c r="X25" s="277">
        <f t="shared" si="33"/>
        <v>0.56521739130434778</v>
      </c>
      <c r="Y25" s="277">
        <f t="shared" si="34"/>
        <v>0.67065217391304344</v>
      </c>
      <c r="Z25" s="3">
        <v>193</v>
      </c>
      <c r="AB25" s="3">
        <v>1</v>
      </c>
      <c r="AC25" s="3">
        <f t="shared" si="22"/>
        <v>19</v>
      </c>
      <c r="AF25" s="15">
        <f t="shared" si="13"/>
        <v>460</v>
      </c>
      <c r="AG25" s="15">
        <f t="shared" si="24"/>
        <v>260</v>
      </c>
      <c r="AH25" s="295">
        <f t="shared" si="25"/>
        <v>0.56521739130434778</v>
      </c>
      <c r="AI25" s="3">
        <f t="shared" si="35"/>
        <v>0</v>
      </c>
      <c r="AJ25" s="3">
        <f t="shared" si="17"/>
        <v>0</v>
      </c>
      <c r="AK25" s="295" t="e">
        <f t="shared" si="18"/>
        <v>#DIV/0!</v>
      </c>
      <c r="AN25" s="15" t="e">
        <f>#REF!</f>
        <v>#REF!</v>
      </c>
      <c r="AO25" s="15" t="e">
        <f t="shared" si="19"/>
        <v>#REF!</v>
      </c>
      <c r="AP25" s="295" t="e">
        <f t="shared" si="20"/>
        <v>#REF!</v>
      </c>
      <c r="AQ25" s="3" t="e">
        <f t="shared" si="36"/>
        <v>#REF!</v>
      </c>
      <c r="AR25" s="3" t="e">
        <f t="shared" si="37"/>
        <v>#REF!</v>
      </c>
      <c r="AS25" s="295" t="e">
        <f t="shared" si="21"/>
        <v>#REF!</v>
      </c>
    </row>
    <row r="26" spans="1:45" ht="14.4" x14ac:dyDescent="0.3">
      <c r="A26" s="83" t="s">
        <v>240</v>
      </c>
      <c r="B26" s="38" t="e">
        <f>#REF!</f>
        <v>#REF!</v>
      </c>
      <c r="C26" s="38">
        <f>'Книги (К)'!B34</f>
        <v>0</v>
      </c>
      <c r="D26" s="20">
        <v>540</v>
      </c>
      <c r="E26" s="20">
        <f t="shared" si="26"/>
        <v>460</v>
      </c>
      <c r="F26" s="20">
        <f>'Книги (К)'!E34</f>
        <v>460</v>
      </c>
      <c r="G26" s="67">
        <f t="shared" si="27"/>
        <v>0.14814814814814814</v>
      </c>
      <c r="H26" s="68">
        <f t="shared" si="10"/>
        <v>0.14814814814814814</v>
      </c>
      <c r="I26" s="279">
        <v>500</v>
      </c>
      <c r="J26" s="279">
        <v>450</v>
      </c>
      <c r="K26" s="424" t="s">
        <v>332</v>
      </c>
      <c r="L26" s="424" t="s">
        <v>332</v>
      </c>
      <c r="M26" s="279">
        <f t="shared" si="28"/>
        <v>260</v>
      </c>
      <c r="N26" s="279"/>
      <c r="O26" s="418">
        <f t="shared" si="11"/>
        <v>370</v>
      </c>
      <c r="P26" s="418" t="e">
        <f>#REF!</f>
        <v>#REF!</v>
      </c>
      <c r="Q26" s="46">
        <f t="shared" si="29"/>
        <v>0.31481481481481477</v>
      </c>
      <c r="R26" s="46" t="e">
        <f t="shared" si="30"/>
        <v>#REF!</v>
      </c>
      <c r="S26" s="279">
        <f t="shared" si="12"/>
        <v>238.2</v>
      </c>
      <c r="T26" s="416">
        <v>198.5</v>
      </c>
      <c r="U26" s="274">
        <v>150.5</v>
      </c>
      <c r="V26" s="15">
        <f t="shared" si="31"/>
        <v>261.5</v>
      </c>
      <c r="W26" s="15">
        <f t="shared" si="32"/>
        <v>309.5</v>
      </c>
      <c r="X26" s="277">
        <f t="shared" si="33"/>
        <v>0.56847826086956521</v>
      </c>
      <c r="Y26" s="277">
        <f t="shared" si="34"/>
        <v>0.67282608695652169</v>
      </c>
      <c r="Z26" s="3">
        <v>189</v>
      </c>
      <c r="AB26" s="3">
        <v>1</v>
      </c>
      <c r="AC26" s="3">
        <f t="shared" si="22"/>
        <v>20</v>
      </c>
      <c r="AF26" s="15">
        <f t="shared" si="13"/>
        <v>460</v>
      </c>
      <c r="AG26" s="15">
        <f t="shared" si="24"/>
        <v>261.5</v>
      </c>
      <c r="AH26" s="295">
        <f t="shared" si="25"/>
        <v>0.56847826086956521</v>
      </c>
      <c r="AI26" s="3">
        <f t="shared" si="35"/>
        <v>0</v>
      </c>
      <c r="AJ26" s="3">
        <f t="shared" si="17"/>
        <v>0</v>
      </c>
      <c r="AK26" s="295" t="e">
        <f t="shared" si="18"/>
        <v>#DIV/0!</v>
      </c>
      <c r="AN26" s="15" t="e">
        <f>#REF!</f>
        <v>#REF!</v>
      </c>
      <c r="AO26" s="15" t="e">
        <f t="shared" si="19"/>
        <v>#REF!</v>
      </c>
      <c r="AP26" s="295" t="e">
        <f t="shared" si="20"/>
        <v>#REF!</v>
      </c>
      <c r="AQ26" s="3" t="e">
        <f t="shared" si="36"/>
        <v>#REF!</v>
      </c>
      <c r="AR26" s="3" t="e">
        <f t="shared" si="37"/>
        <v>#REF!</v>
      </c>
      <c r="AS26" s="295" t="e">
        <f t="shared" si="21"/>
        <v>#REF!</v>
      </c>
    </row>
    <row r="27" spans="1:45" ht="14.4" x14ac:dyDescent="0.3">
      <c r="A27" s="83" t="s">
        <v>241</v>
      </c>
      <c r="B27" s="38" t="e">
        <f>#REF!</f>
        <v>#REF!</v>
      </c>
      <c r="C27" s="38">
        <f>'Книги (К)'!B35</f>
        <v>0</v>
      </c>
      <c r="D27" s="20">
        <v>800</v>
      </c>
      <c r="E27" s="297">
        <v>700</v>
      </c>
      <c r="F27" s="20">
        <f>'Книги (К)'!E35</f>
        <v>700</v>
      </c>
      <c r="G27" s="67">
        <f t="shared" si="27"/>
        <v>0.125</v>
      </c>
      <c r="H27" s="68">
        <f t="shared" si="10"/>
        <v>0.125</v>
      </c>
      <c r="I27" s="279">
        <v>780</v>
      </c>
      <c r="J27" s="279">
        <v>700</v>
      </c>
      <c r="K27" s="424" t="s">
        <v>332</v>
      </c>
      <c r="L27" s="424" t="s">
        <v>332</v>
      </c>
      <c r="M27" s="279">
        <f t="shared" si="28"/>
        <v>410</v>
      </c>
      <c r="N27" s="279"/>
      <c r="O27" s="418">
        <f t="shared" si="11"/>
        <v>540</v>
      </c>
      <c r="P27" s="418" t="e">
        <f>#REF!</f>
        <v>#REF!</v>
      </c>
      <c r="Q27" s="46">
        <f t="shared" si="29"/>
        <v>0.32499999999999996</v>
      </c>
      <c r="R27" s="46" t="e">
        <f t="shared" si="30"/>
        <v>#REF!</v>
      </c>
      <c r="S27" s="279">
        <f t="shared" si="12"/>
        <v>352.2</v>
      </c>
      <c r="T27" s="416">
        <v>293.5</v>
      </c>
      <c r="U27" s="274">
        <v>222.5</v>
      </c>
      <c r="V27" s="15">
        <f t="shared" si="31"/>
        <v>406.5</v>
      </c>
      <c r="W27" s="15">
        <f t="shared" si="32"/>
        <v>477.5</v>
      </c>
      <c r="X27" s="277">
        <f t="shared" si="33"/>
        <v>0.58071428571428574</v>
      </c>
      <c r="Y27" s="277">
        <f t="shared" si="34"/>
        <v>0.68214285714285716</v>
      </c>
      <c r="Z27" s="3">
        <v>314</v>
      </c>
      <c r="AB27" s="3">
        <v>1</v>
      </c>
      <c r="AC27" s="3">
        <f t="shared" si="22"/>
        <v>21</v>
      </c>
      <c r="AF27" s="15">
        <f t="shared" si="13"/>
        <v>700</v>
      </c>
      <c r="AG27" s="15">
        <f t="shared" si="24"/>
        <v>406.5</v>
      </c>
      <c r="AH27" s="295">
        <f t="shared" si="25"/>
        <v>0.58071428571428574</v>
      </c>
      <c r="AI27" s="3">
        <f t="shared" si="35"/>
        <v>0</v>
      </c>
      <c r="AJ27" s="3">
        <f t="shared" si="17"/>
        <v>0</v>
      </c>
      <c r="AK27" s="295" t="e">
        <f t="shared" si="18"/>
        <v>#DIV/0!</v>
      </c>
      <c r="AN27" s="15" t="e">
        <f>#REF!</f>
        <v>#REF!</v>
      </c>
      <c r="AO27" s="15" t="e">
        <f t="shared" si="19"/>
        <v>#REF!</v>
      </c>
      <c r="AP27" s="295" t="e">
        <f t="shared" si="20"/>
        <v>#REF!</v>
      </c>
      <c r="AQ27" s="3" t="e">
        <f t="shared" si="36"/>
        <v>#REF!</v>
      </c>
      <c r="AR27" s="3" t="e">
        <f t="shared" si="37"/>
        <v>#REF!</v>
      </c>
      <c r="AS27" s="295" t="e">
        <f t="shared" si="21"/>
        <v>#REF!</v>
      </c>
    </row>
    <row r="28" spans="1:45" ht="26.4" x14ac:dyDescent="0.3">
      <c r="A28" s="84" t="s">
        <v>12</v>
      </c>
      <c r="B28" s="38" t="e">
        <f>#REF!</f>
        <v>#REF!</v>
      </c>
      <c r="C28" s="38">
        <f>'Книги (К)'!B36</f>
        <v>0</v>
      </c>
      <c r="D28" s="20">
        <v>750</v>
      </c>
      <c r="E28" s="20">
        <f>ROUND(T28*AH$2,-1)</f>
        <v>650</v>
      </c>
      <c r="F28" s="20">
        <f>'Книги (К)'!E36</f>
        <v>650</v>
      </c>
      <c r="G28" s="67">
        <f t="shared" si="27"/>
        <v>0.1333333333333333</v>
      </c>
      <c r="H28" s="68">
        <f t="shared" si="10"/>
        <v>0.1333333333333333</v>
      </c>
      <c r="I28" s="279">
        <v>500</v>
      </c>
      <c r="J28" s="279">
        <v>450</v>
      </c>
      <c r="K28" s="279">
        <v>200</v>
      </c>
      <c r="L28" s="279">
        <v>370</v>
      </c>
      <c r="M28" s="279">
        <f t="shared" si="28"/>
        <v>370</v>
      </c>
      <c r="N28" s="279"/>
      <c r="O28" s="418">
        <f t="shared" si="11"/>
        <v>530</v>
      </c>
      <c r="P28" s="418" t="e">
        <f>#REF!</f>
        <v>#REF!</v>
      </c>
      <c r="Q28" s="46">
        <f t="shared" si="29"/>
        <v>0.29333333333333333</v>
      </c>
      <c r="R28" s="46" t="e">
        <f t="shared" si="30"/>
        <v>#REF!</v>
      </c>
      <c r="S28" s="279">
        <f t="shared" si="12"/>
        <v>340.8</v>
      </c>
      <c r="T28" s="416">
        <v>284</v>
      </c>
      <c r="U28" s="274">
        <v>215</v>
      </c>
      <c r="V28" s="15">
        <f t="shared" si="31"/>
        <v>366</v>
      </c>
      <c r="W28" s="15">
        <f t="shared" si="32"/>
        <v>435</v>
      </c>
      <c r="X28" s="277">
        <f t="shared" si="33"/>
        <v>0.56307692307692303</v>
      </c>
      <c r="Y28" s="277">
        <f t="shared" si="34"/>
        <v>0.66923076923076918</v>
      </c>
      <c r="Z28" s="3">
        <v>301</v>
      </c>
      <c r="AB28" s="3">
        <v>1</v>
      </c>
      <c r="AC28" s="3">
        <f t="shared" si="22"/>
        <v>22</v>
      </c>
      <c r="AF28" s="15">
        <f t="shared" si="13"/>
        <v>650</v>
      </c>
      <c r="AG28" s="15">
        <f t="shared" si="24"/>
        <v>366</v>
      </c>
      <c r="AH28" s="295">
        <f t="shared" si="25"/>
        <v>0.56307692307692303</v>
      </c>
      <c r="AI28" s="3">
        <f t="shared" si="35"/>
        <v>0</v>
      </c>
      <c r="AJ28" s="3">
        <f t="shared" si="17"/>
        <v>0</v>
      </c>
      <c r="AK28" s="295" t="e">
        <f t="shared" si="18"/>
        <v>#DIV/0!</v>
      </c>
      <c r="AN28" s="15" t="e">
        <f>#REF!</f>
        <v>#REF!</v>
      </c>
      <c r="AO28" s="15" t="e">
        <f t="shared" si="19"/>
        <v>#REF!</v>
      </c>
      <c r="AP28" s="295" t="e">
        <f t="shared" si="20"/>
        <v>#REF!</v>
      </c>
      <c r="AQ28" s="3" t="e">
        <f t="shared" si="36"/>
        <v>#REF!</v>
      </c>
      <c r="AR28" s="3" t="e">
        <f t="shared" si="37"/>
        <v>#REF!</v>
      </c>
      <c r="AS28" s="295" t="e">
        <f t="shared" si="21"/>
        <v>#REF!</v>
      </c>
    </row>
    <row r="29" spans="1:45" ht="14.4" x14ac:dyDescent="0.3">
      <c r="A29" s="84" t="s">
        <v>35</v>
      </c>
      <c r="B29" s="38" t="e">
        <f>#REF!</f>
        <v>#REF!</v>
      </c>
      <c r="C29" s="38">
        <f>'Книги (К)'!B37</f>
        <v>0</v>
      </c>
      <c r="D29" s="20">
        <v>500</v>
      </c>
      <c r="E29" s="297">
        <v>390</v>
      </c>
      <c r="F29" s="20">
        <f>'Книги (К)'!E37</f>
        <v>390</v>
      </c>
      <c r="G29" s="67">
        <f t="shared" si="27"/>
        <v>0.21999999999999997</v>
      </c>
      <c r="H29" s="68">
        <f t="shared" si="10"/>
        <v>0.21999999999999997</v>
      </c>
      <c r="I29" s="279">
        <v>500</v>
      </c>
      <c r="J29" s="279">
        <v>390</v>
      </c>
      <c r="K29" s="279">
        <v>225</v>
      </c>
      <c r="L29" s="279">
        <v>230</v>
      </c>
      <c r="M29" s="279">
        <f t="shared" si="28"/>
        <v>230</v>
      </c>
      <c r="N29" s="279"/>
      <c r="O29" s="418">
        <f t="shared" si="11"/>
        <v>300</v>
      </c>
      <c r="P29" s="418" t="e">
        <f>#REF!</f>
        <v>#REF!</v>
      </c>
      <c r="Q29" s="46">
        <f t="shared" si="29"/>
        <v>0.4</v>
      </c>
      <c r="R29" s="46" t="e">
        <f t="shared" si="30"/>
        <v>#REF!</v>
      </c>
      <c r="S29" s="279">
        <f t="shared" si="12"/>
        <v>194.39999999999998</v>
      </c>
      <c r="T29" s="416">
        <v>162</v>
      </c>
      <c r="U29" s="274">
        <v>122.5</v>
      </c>
      <c r="V29" s="15">
        <f t="shared" si="31"/>
        <v>228</v>
      </c>
      <c r="W29" s="15">
        <f t="shared" si="32"/>
        <v>267.5</v>
      </c>
      <c r="X29" s="277">
        <f t="shared" si="33"/>
        <v>0.58461538461538465</v>
      </c>
      <c r="Y29" s="277">
        <f t="shared" si="34"/>
        <v>0.6858974358974359</v>
      </c>
      <c r="Z29" s="3">
        <v>142</v>
      </c>
      <c r="AB29" s="3">
        <v>1</v>
      </c>
      <c r="AC29" s="3">
        <f t="shared" si="22"/>
        <v>23</v>
      </c>
      <c r="AF29" s="15">
        <f t="shared" si="13"/>
        <v>390</v>
      </c>
      <c r="AG29" s="15">
        <f t="shared" si="24"/>
        <v>228</v>
      </c>
      <c r="AH29" s="295">
        <f t="shared" si="25"/>
        <v>0.58461538461538465</v>
      </c>
      <c r="AI29" s="3">
        <f t="shared" si="35"/>
        <v>0</v>
      </c>
      <c r="AJ29" s="3">
        <f t="shared" si="17"/>
        <v>0</v>
      </c>
      <c r="AK29" s="295" t="e">
        <f t="shared" si="18"/>
        <v>#DIV/0!</v>
      </c>
      <c r="AN29" s="15" t="e">
        <f>#REF!</f>
        <v>#REF!</v>
      </c>
      <c r="AO29" s="15" t="e">
        <f t="shared" si="19"/>
        <v>#REF!</v>
      </c>
      <c r="AP29" s="295" t="e">
        <f t="shared" si="20"/>
        <v>#REF!</v>
      </c>
      <c r="AQ29" s="3" t="e">
        <f t="shared" si="36"/>
        <v>#REF!</v>
      </c>
      <c r="AR29" s="3" t="e">
        <f t="shared" si="37"/>
        <v>#REF!</v>
      </c>
      <c r="AS29" s="295" t="e">
        <f t="shared" si="21"/>
        <v>#REF!</v>
      </c>
    </row>
    <row r="30" spans="1:45" ht="14.4" x14ac:dyDescent="0.3">
      <c r="A30" s="84" t="s">
        <v>6</v>
      </c>
      <c r="B30" s="38" t="e">
        <f>#REF!</f>
        <v>#REF!</v>
      </c>
      <c r="C30" s="38">
        <f>'Книги (К)'!B38</f>
        <v>0</v>
      </c>
      <c r="D30" s="20">
        <v>1100</v>
      </c>
      <c r="E30" s="20">
        <f t="shared" ref="E30:E89" si="38">ROUND(T30*AH$2,-1)</f>
        <v>900</v>
      </c>
      <c r="F30" s="20">
        <f>'Книги (К)'!E38</f>
        <v>900</v>
      </c>
      <c r="G30" s="67">
        <f t="shared" si="27"/>
        <v>0.18181818181818177</v>
      </c>
      <c r="H30" s="68">
        <f t="shared" si="10"/>
        <v>0.18181818181818177</v>
      </c>
      <c r="I30" s="279">
        <v>1000</v>
      </c>
      <c r="J30" s="279">
        <v>900</v>
      </c>
      <c r="K30" s="279">
        <v>550</v>
      </c>
      <c r="L30" s="279">
        <v>550</v>
      </c>
      <c r="M30" s="279">
        <f t="shared" si="28"/>
        <v>510</v>
      </c>
      <c r="N30" s="279"/>
      <c r="O30" s="418">
        <f t="shared" si="11"/>
        <v>730</v>
      </c>
      <c r="P30" s="418" t="e">
        <f>#REF!</f>
        <v>#REF!</v>
      </c>
      <c r="Q30" s="46">
        <f t="shared" si="29"/>
        <v>0.33636363636363631</v>
      </c>
      <c r="R30" s="46" t="e">
        <f t="shared" si="30"/>
        <v>#REF!</v>
      </c>
      <c r="S30" s="279">
        <f t="shared" si="12"/>
        <v>471</v>
      </c>
      <c r="T30" s="416">
        <v>392.5</v>
      </c>
      <c r="U30" s="274">
        <v>297.5</v>
      </c>
      <c r="V30" s="15">
        <f t="shared" si="31"/>
        <v>507.5</v>
      </c>
      <c r="W30" s="15">
        <f t="shared" si="32"/>
        <v>602.5</v>
      </c>
      <c r="X30" s="277">
        <f t="shared" si="33"/>
        <v>0.56388888888888888</v>
      </c>
      <c r="Y30" s="277">
        <f t="shared" si="34"/>
        <v>0.6694444444444444</v>
      </c>
      <c r="Z30" s="3">
        <v>444</v>
      </c>
      <c r="AB30" s="3">
        <v>1</v>
      </c>
      <c r="AC30" s="3">
        <f t="shared" si="22"/>
        <v>24</v>
      </c>
      <c r="AF30" s="15">
        <f t="shared" si="13"/>
        <v>900</v>
      </c>
      <c r="AG30" s="15">
        <f t="shared" si="24"/>
        <v>507.5</v>
      </c>
      <c r="AH30" s="295">
        <f t="shared" si="25"/>
        <v>0.56388888888888888</v>
      </c>
      <c r="AI30" s="3">
        <f t="shared" si="35"/>
        <v>0</v>
      </c>
      <c r="AJ30" s="3">
        <f t="shared" si="17"/>
        <v>0</v>
      </c>
      <c r="AK30" s="295" t="e">
        <f t="shared" si="18"/>
        <v>#DIV/0!</v>
      </c>
      <c r="AN30" s="15" t="e">
        <f>#REF!</f>
        <v>#REF!</v>
      </c>
      <c r="AO30" s="15" t="e">
        <f t="shared" si="19"/>
        <v>#REF!</v>
      </c>
      <c r="AP30" s="295" t="e">
        <f t="shared" si="20"/>
        <v>#REF!</v>
      </c>
      <c r="AQ30" s="3" t="e">
        <f t="shared" si="36"/>
        <v>#REF!</v>
      </c>
      <c r="AR30" s="3" t="e">
        <f t="shared" si="37"/>
        <v>#REF!</v>
      </c>
      <c r="AS30" s="295" t="e">
        <f t="shared" si="21"/>
        <v>#REF!</v>
      </c>
    </row>
    <row r="31" spans="1:45" ht="14.4" x14ac:dyDescent="0.3">
      <c r="A31" s="84" t="s">
        <v>41</v>
      </c>
      <c r="B31" s="38" t="e">
        <f>#REF!</f>
        <v>#REF!</v>
      </c>
      <c r="C31" s="38">
        <f>'Книги (К)'!B39</f>
        <v>0</v>
      </c>
      <c r="D31" s="20">
        <v>400</v>
      </c>
      <c r="E31" s="20">
        <f t="shared" si="38"/>
        <v>330</v>
      </c>
      <c r="F31" s="20">
        <f>'Книги (К)'!E39</f>
        <v>330</v>
      </c>
      <c r="G31" s="67">
        <f t="shared" si="27"/>
        <v>0.17500000000000004</v>
      </c>
      <c r="H31" s="68">
        <f t="shared" si="10"/>
        <v>0.17500000000000004</v>
      </c>
      <c r="I31" s="279">
        <v>175</v>
      </c>
      <c r="J31" s="279">
        <v>155</v>
      </c>
      <c r="K31" s="279">
        <v>75</v>
      </c>
      <c r="L31" s="279">
        <v>190</v>
      </c>
      <c r="M31" s="279">
        <f t="shared" si="28"/>
        <v>190</v>
      </c>
      <c r="N31" s="279"/>
      <c r="O31" s="418">
        <f t="shared" si="11"/>
        <v>270</v>
      </c>
      <c r="P31" s="418" t="e">
        <f>#REF!</f>
        <v>#REF!</v>
      </c>
      <c r="Q31" s="46">
        <f t="shared" si="29"/>
        <v>0.32499999999999996</v>
      </c>
      <c r="R31" s="46" t="e">
        <f t="shared" si="30"/>
        <v>#REF!</v>
      </c>
      <c r="S31" s="279">
        <f t="shared" si="12"/>
        <v>172.2</v>
      </c>
      <c r="T31" s="416">
        <v>143.5</v>
      </c>
      <c r="U31" s="274">
        <v>109</v>
      </c>
      <c r="V31" s="15">
        <f t="shared" si="31"/>
        <v>186.5</v>
      </c>
      <c r="W31" s="15">
        <f t="shared" si="32"/>
        <v>221</v>
      </c>
      <c r="X31" s="277">
        <f t="shared" si="33"/>
        <v>0.56515151515151518</v>
      </c>
      <c r="Y31" s="277">
        <f t="shared" si="34"/>
        <v>0.66969696969696968</v>
      </c>
      <c r="Z31" s="3">
        <v>120</v>
      </c>
      <c r="AB31" s="3">
        <v>1</v>
      </c>
      <c r="AC31" s="3">
        <f t="shared" si="22"/>
        <v>25</v>
      </c>
      <c r="AF31" s="15">
        <f t="shared" si="13"/>
        <v>330</v>
      </c>
      <c r="AG31" s="15">
        <f t="shared" si="24"/>
        <v>186.5</v>
      </c>
      <c r="AH31" s="295">
        <f t="shared" si="25"/>
        <v>0.56515151515151518</v>
      </c>
      <c r="AI31" s="3">
        <f t="shared" si="35"/>
        <v>0</v>
      </c>
      <c r="AJ31" s="3">
        <f t="shared" si="17"/>
        <v>0</v>
      </c>
      <c r="AK31" s="295" t="e">
        <f t="shared" si="18"/>
        <v>#DIV/0!</v>
      </c>
      <c r="AN31" s="15" t="e">
        <f>#REF!</f>
        <v>#REF!</v>
      </c>
      <c r="AO31" s="15" t="e">
        <f t="shared" si="19"/>
        <v>#REF!</v>
      </c>
      <c r="AP31" s="295" t="e">
        <f t="shared" si="20"/>
        <v>#REF!</v>
      </c>
      <c r="AQ31" s="3" t="e">
        <f t="shared" si="36"/>
        <v>#REF!</v>
      </c>
      <c r="AR31" s="3" t="e">
        <f t="shared" si="37"/>
        <v>#REF!</v>
      </c>
      <c r="AS31" s="295" t="e">
        <f t="shared" si="21"/>
        <v>#REF!</v>
      </c>
    </row>
    <row r="32" spans="1:45" ht="14.4" x14ac:dyDescent="0.3">
      <c r="A32" s="84" t="s">
        <v>29</v>
      </c>
      <c r="B32" s="38" t="e">
        <f>#REF!</f>
        <v>#REF!</v>
      </c>
      <c r="C32" s="38">
        <f>'Книги (К)'!B40</f>
        <v>0</v>
      </c>
      <c r="D32" s="20">
        <v>520</v>
      </c>
      <c r="E32" s="20">
        <f t="shared" si="38"/>
        <v>450</v>
      </c>
      <c r="F32" s="20">
        <f>'Книги (К)'!E40</f>
        <v>450</v>
      </c>
      <c r="G32" s="67">
        <f t="shared" si="27"/>
        <v>0.13461538461538458</v>
      </c>
      <c r="H32" s="68">
        <f t="shared" si="10"/>
        <v>0.13461538461538458</v>
      </c>
      <c r="I32" s="279">
        <v>490</v>
      </c>
      <c r="J32" s="279">
        <v>440</v>
      </c>
      <c r="K32" s="279">
        <v>265</v>
      </c>
      <c r="L32" s="279">
        <v>265</v>
      </c>
      <c r="M32" s="279">
        <f t="shared" si="28"/>
        <v>260</v>
      </c>
      <c r="N32" s="279"/>
      <c r="O32" s="418">
        <f t="shared" si="11"/>
        <v>360</v>
      </c>
      <c r="P32" s="418" t="e">
        <f>#REF!</f>
        <v>#REF!</v>
      </c>
      <c r="Q32" s="46">
        <f t="shared" si="29"/>
        <v>0.30769230769230771</v>
      </c>
      <c r="R32" s="46" t="e">
        <f t="shared" si="30"/>
        <v>#REF!</v>
      </c>
      <c r="S32" s="279">
        <f t="shared" si="12"/>
        <v>232.80000000000004</v>
      </c>
      <c r="T32" s="416">
        <v>194</v>
      </c>
      <c r="U32" s="274">
        <v>147</v>
      </c>
      <c r="V32" s="15">
        <f t="shared" si="31"/>
        <v>256</v>
      </c>
      <c r="W32" s="15">
        <f t="shared" si="32"/>
        <v>303</v>
      </c>
      <c r="X32" s="277">
        <f t="shared" si="33"/>
        <v>0.56888888888888889</v>
      </c>
      <c r="Y32" s="277">
        <f t="shared" si="34"/>
        <v>0.67333333333333334</v>
      </c>
      <c r="Z32" s="3">
        <v>183</v>
      </c>
      <c r="AB32" s="3">
        <v>1</v>
      </c>
      <c r="AC32" s="3">
        <f t="shared" si="22"/>
        <v>26</v>
      </c>
      <c r="AF32" s="15">
        <f t="shared" si="13"/>
        <v>450</v>
      </c>
      <c r="AG32" s="15">
        <f t="shared" si="24"/>
        <v>256</v>
      </c>
      <c r="AH32" s="295">
        <f t="shared" si="25"/>
        <v>0.56888888888888889</v>
      </c>
      <c r="AI32" s="3">
        <f t="shared" si="35"/>
        <v>0</v>
      </c>
      <c r="AJ32" s="3">
        <f t="shared" si="17"/>
        <v>0</v>
      </c>
      <c r="AK32" s="295" t="e">
        <f t="shared" si="18"/>
        <v>#DIV/0!</v>
      </c>
      <c r="AN32" s="15" t="e">
        <f>#REF!</f>
        <v>#REF!</v>
      </c>
      <c r="AO32" s="15" t="e">
        <f t="shared" si="19"/>
        <v>#REF!</v>
      </c>
      <c r="AP32" s="295" t="e">
        <f t="shared" si="20"/>
        <v>#REF!</v>
      </c>
      <c r="AQ32" s="3" t="e">
        <f t="shared" si="36"/>
        <v>#REF!</v>
      </c>
      <c r="AR32" s="3" t="e">
        <f t="shared" si="37"/>
        <v>#REF!</v>
      </c>
      <c r="AS32" s="295" t="e">
        <f t="shared" si="21"/>
        <v>#REF!</v>
      </c>
    </row>
    <row r="33" spans="1:45" ht="26.4" x14ac:dyDescent="0.3">
      <c r="A33" s="84" t="s">
        <v>7</v>
      </c>
      <c r="B33" s="38" t="e">
        <f>#REF!</f>
        <v>#REF!</v>
      </c>
      <c r="C33" s="38">
        <f>'Книги (К)'!B41</f>
        <v>0</v>
      </c>
      <c r="D33" s="20">
        <v>1600</v>
      </c>
      <c r="E33" s="20">
        <f t="shared" si="38"/>
        <v>1370</v>
      </c>
      <c r="F33" s="20">
        <f>'Книги (К)'!E41</f>
        <v>1370</v>
      </c>
      <c r="G33" s="67">
        <f t="shared" si="27"/>
        <v>0.14375000000000004</v>
      </c>
      <c r="H33" s="68">
        <f t="shared" si="10"/>
        <v>0.14375000000000004</v>
      </c>
      <c r="I33" s="279">
        <v>1530</v>
      </c>
      <c r="J33" s="279">
        <v>1370</v>
      </c>
      <c r="K33" s="279">
        <v>835</v>
      </c>
      <c r="L33" s="279">
        <v>835</v>
      </c>
      <c r="M33" s="279">
        <f t="shared" si="28"/>
        <v>780</v>
      </c>
      <c r="N33" s="279"/>
      <c r="O33" s="418">
        <f t="shared" si="11"/>
        <v>1100</v>
      </c>
      <c r="P33" s="418" t="e">
        <f>#REF!</f>
        <v>#REF!</v>
      </c>
      <c r="Q33" s="46">
        <f t="shared" si="29"/>
        <v>0.3125</v>
      </c>
      <c r="R33" s="46" t="e">
        <f t="shared" si="30"/>
        <v>#REF!</v>
      </c>
      <c r="S33" s="279">
        <f t="shared" si="12"/>
        <v>714</v>
      </c>
      <c r="T33" s="416">
        <v>595</v>
      </c>
      <c r="U33" s="274">
        <v>450.5</v>
      </c>
      <c r="V33" s="15">
        <f t="shared" si="31"/>
        <v>775</v>
      </c>
      <c r="W33" s="15">
        <f t="shared" si="32"/>
        <v>919.5</v>
      </c>
      <c r="X33" s="277">
        <f t="shared" si="33"/>
        <v>0.56569343065693434</v>
      </c>
      <c r="Y33" s="277">
        <f t="shared" si="34"/>
        <v>0.67116788321167886</v>
      </c>
      <c r="Z33" s="3">
        <v>658</v>
      </c>
      <c r="AB33" s="3">
        <v>1</v>
      </c>
      <c r="AC33" s="3">
        <f t="shared" si="22"/>
        <v>27</v>
      </c>
      <c r="AF33" s="15">
        <f t="shared" si="13"/>
        <v>1370</v>
      </c>
      <c r="AG33" s="15">
        <f t="shared" si="24"/>
        <v>775</v>
      </c>
      <c r="AH33" s="295">
        <f t="shared" si="25"/>
        <v>0.56569343065693434</v>
      </c>
      <c r="AI33" s="3">
        <f t="shared" si="35"/>
        <v>0</v>
      </c>
      <c r="AJ33" s="3">
        <f t="shared" si="17"/>
        <v>0</v>
      </c>
      <c r="AK33" s="295" t="e">
        <f t="shared" si="18"/>
        <v>#DIV/0!</v>
      </c>
      <c r="AN33" s="15" t="e">
        <f>#REF!</f>
        <v>#REF!</v>
      </c>
      <c r="AO33" s="15" t="e">
        <f t="shared" si="19"/>
        <v>#REF!</v>
      </c>
      <c r="AP33" s="295" t="e">
        <f t="shared" si="20"/>
        <v>#REF!</v>
      </c>
      <c r="AQ33" s="3" t="e">
        <f t="shared" si="36"/>
        <v>#REF!</v>
      </c>
      <c r="AR33" s="3" t="e">
        <f t="shared" si="37"/>
        <v>#REF!</v>
      </c>
      <c r="AS33" s="295" t="e">
        <f t="shared" si="21"/>
        <v>#REF!</v>
      </c>
    </row>
    <row r="34" spans="1:45" ht="14.4" x14ac:dyDescent="0.3">
      <c r="A34" s="84" t="s">
        <v>5</v>
      </c>
      <c r="B34" s="38" t="e">
        <f>#REF!</f>
        <v>#REF!</v>
      </c>
      <c r="C34" s="38">
        <f>'Книги (К)'!B42</f>
        <v>0</v>
      </c>
      <c r="D34" s="20">
        <v>1000</v>
      </c>
      <c r="E34" s="297">
        <v>850</v>
      </c>
      <c r="F34" s="20">
        <f>'Книги (К)'!E42</f>
        <v>850</v>
      </c>
      <c r="G34" s="67">
        <f t="shared" si="27"/>
        <v>0.15000000000000002</v>
      </c>
      <c r="H34" s="68">
        <f t="shared" si="10"/>
        <v>0.15000000000000002</v>
      </c>
      <c r="I34" s="279">
        <v>940</v>
      </c>
      <c r="J34" s="279">
        <v>850</v>
      </c>
      <c r="K34" s="279">
        <v>500</v>
      </c>
      <c r="L34" s="279">
        <v>520</v>
      </c>
      <c r="M34" s="279">
        <f t="shared" si="28"/>
        <v>520</v>
      </c>
      <c r="N34" s="279"/>
      <c r="O34" s="418">
        <f t="shared" si="11"/>
        <v>620</v>
      </c>
      <c r="P34" s="418" t="e">
        <f>#REF!</f>
        <v>#REF!</v>
      </c>
      <c r="Q34" s="46">
        <f t="shared" si="29"/>
        <v>0.38</v>
      </c>
      <c r="R34" s="46" t="e">
        <f t="shared" si="30"/>
        <v>#REF!</v>
      </c>
      <c r="S34" s="279">
        <f t="shared" si="12"/>
        <v>401.4</v>
      </c>
      <c r="T34" s="416">
        <v>334.5</v>
      </c>
      <c r="U34" s="274">
        <v>254.5</v>
      </c>
      <c r="V34" s="15">
        <f t="shared" si="31"/>
        <v>515.5</v>
      </c>
      <c r="W34" s="15">
        <f t="shared" si="32"/>
        <v>595.5</v>
      </c>
      <c r="X34" s="277">
        <f t="shared" si="33"/>
        <v>0.60647058823529409</v>
      </c>
      <c r="Y34" s="277">
        <f t="shared" si="34"/>
        <v>0.70058823529411762</v>
      </c>
      <c r="Z34" s="3">
        <v>374</v>
      </c>
      <c r="AB34" s="3">
        <v>1</v>
      </c>
      <c r="AC34" s="3">
        <f t="shared" si="22"/>
        <v>28</v>
      </c>
      <c r="AF34" s="15">
        <f t="shared" si="13"/>
        <v>850</v>
      </c>
      <c r="AG34" s="15">
        <f t="shared" si="24"/>
        <v>515.5</v>
      </c>
      <c r="AH34" s="295">
        <f t="shared" si="25"/>
        <v>0.60647058823529409</v>
      </c>
      <c r="AI34" s="3">
        <f t="shared" si="35"/>
        <v>0</v>
      </c>
      <c r="AJ34" s="3">
        <f t="shared" si="17"/>
        <v>0</v>
      </c>
      <c r="AK34" s="295" t="e">
        <f t="shared" si="18"/>
        <v>#DIV/0!</v>
      </c>
      <c r="AN34" s="15" t="e">
        <f>#REF!</f>
        <v>#REF!</v>
      </c>
      <c r="AO34" s="15" t="e">
        <f t="shared" si="19"/>
        <v>#REF!</v>
      </c>
      <c r="AP34" s="295" t="e">
        <f t="shared" si="20"/>
        <v>#REF!</v>
      </c>
      <c r="AQ34" s="3" t="e">
        <f t="shared" si="36"/>
        <v>#REF!</v>
      </c>
      <c r="AR34" s="3" t="e">
        <f t="shared" si="37"/>
        <v>#REF!</v>
      </c>
      <c r="AS34" s="295" t="e">
        <f t="shared" si="21"/>
        <v>#REF!</v>
      </c>
    </row>
    <row r="35" spans="1:45" ht="27" thickBot="1" x14ac:dyDescent="0.35">
      <c r="A35" s="256" t="s">
        <v>18</v>
      </c>
      <c r="B35" s="38" t="e">
        <f>#REF!</f>
        <v>#REF!</v>
      </c>
      <c r="C35" s="38">
        <f>'Книги (К)'!B43</f>
        <v>0</v>
      </c>
      <c r="D35" s="257">
        <v>650</v>
      </c>
      <c r="E35" s="20">
        <f t="shared" si="38"/>
        <v>550</v>
      </c>
      <c r="F35" s="20">
        <f>'Книги (К)'!E43</f>
        <v>550</v>
      </c>
      <c r="G35" s="258">
        <f t="shared" si="27"/>
        <v>0.15384615384615385</v>
      </c>
      <c r="H35" s="68">
        <f t="shared" si="10"/>
        <v>0.15384615384615385</v>
      </c>
      <c r="I35" s="279">
        <v>370</v>
      </c>
      <c r="J35" s="279">
        <v>180</v>
      </c>
      <c r="K35" s="279">
        <v>120</v>
      </c>
      <c r="L35" s="279">
        <v>310</v>
      </c>
      <c r="M35" s="279">
        <f t="shared" si="28"/>
        <v>310</v>
      </c>
      <c r="N35" s="279"/>
      <c r="O35" s="418">
        <f t="shared" si="11"/>
        <v>440</v>
      </c>
      <c r="P35" s="418" t="e">
        <f>#REF!</f>
        <v>#REF!</v>
      </c>
      <c r="Q35" s="46">
        <f t="shared" si="29"/>
        <v>0.32307692307692304</v>
      </c>
      <c r="R35" s="46" t="e">
        <f t="shared" si="30"/>
        <v>#REF!</v>
      </c>
      <c r="S35" s="279">
        <f t="shared" si="12"/>
        <v>285.60000000000002</v>
      </c>
      <c r="T35" s="416">
        <v>238</v>
      </c>
      <c r="U35" s="274">
        <v>180.5</v>
      </c>
      <c r="V35" s="15">
        <f t="shared" si="31"/>
        <v>312</v>
      </c>
      <c r="W35" s="15">
        <f t="shared" si="32"/>
        <v>369.5</v>
      </c>
      <c r="X35" s="277">
        <f t="shared" si="33"/>
        <v>0.56727272727272726</v>
      </c>
      <c r="Y35" s="277">
        <f t="shared" si="34"/>
        <v>0.67181818181818187</v>
      </c>
      <c r="Z35" s="3">
        <v>255</v>
      </c>
      <c r="AB35" s="3">
        <v>1</v>
      </c>
      <c r="AC35" s="3">
        <f t="shared" si="22"/>
        <v>29</v>
      </c>
      <c r="AF35" s="15">
        <f t="shared" si="13"/>
        <v>550</v>
      </c>
      <c r="AG35" s="15">
        <f t="shared" si="24"/>
        <v>312</v>
      </c>
      <c r="AH35" s="295">
        <f t="shared" si="25"/>
        <v>0.56727272727272726</v>
      </c>
      <c r="AI35" s="3">
        <f t="shared" si="35"/>
        <v>0</v>
      </c>
      <c r="AJ35" s="3">
        <f t="shared" si="17"/>
        <v>0</v>
      </c>
      <c r="AK35" s="295" t="e">
        <f t="shared" si="18"/>
        <v>#DIV/0!</v>
      </c>
      <c r="AN35" s="15" t="e">
        <f>#REF!</f>
        <v>#REF!</v>
      </c>
      <c r="AO35" s="15" t="e">
        <f t="shared" si="19"/>
        <v>#REF!</v>
      </c>
      <c r="AP35" s="295" t="e">
        <f t="shared" si="20"/>
        <v>#REF!</v>
      </c>
      <c r="AQ35" s="3" t="e">
        <f t="shared" si="36"/>
        <v>#REF!</v>
      </c>
      <c r="AR35" s="3" t="e">
        <f t="shared" si="37"/>
        <v>#REF!</v>
      </c>
      <c r="AS35" s="295" t="e">
        <f t="shared" si="21"/>
        <v>#REF!</v>
      </c>
    </row>
    <row r="36" spans="1:45" ht="15.6" x14ac:dyDescent="0.3">
      <c r="A36" s="558" t="s">
        <v>232</v>
      </c>
      <c r="B36" s="559"/>
      <c r="C36" s="559"/>
      <c r="D36" s="559"/>
      <c r="E36" s="559"/>
      <c r="F36" s="559"/>
      <c r="G36" s="559"/>
      <c r="H36" s="560"/>
      <c r="I36" s="279"/>
      <c r="J36" s="279"/>
      <c r="K36" s="279"/>
      <c r="L36" s="279"/>
      <c r="M36" s="279"/>
      <c r="N36" s="279"/>
      <c r="O36" s="418"/>
      <c r="P36" s="418"/>
      <c r="Q36" s="46"/>
      <c r="R36" s="46"/>
      <c r="S36" s="279">
        <f t="shared" si="12"/>
        <v>0</v>
      </c>
      <c r="V36" s="15"/>
      <c r="W36" s="15"/>
      <c r="X36" s="277"/>
      <c r="Y36" s="277"/>
      <c r="AC36" s="3">
        <f t="shared" si="22"/>
        <v>29</v>
      </c>
      <c r="AF36" s="15"/>
      <c r="AG36" s="15"/>
      <c r="AH36" s="295"/>
      <c r="AK36" s="295"/>
      <c r="AN36" s="15"/>
      <c r="AO36" s="15"/>
      <c r="AP36" s="295"/>
      <c r="AS36" s="295"/>
    </row>
    <row r="37" spans="1:45" ht="16.2" customHeight="1" x14ac:dyDescent="0.3">
      <c r="A37" s="85" t="s">
        <v>13</v>
      </c>
      <c r="B37" s="38" t="e">
        <f>#REF!</f>
        <v>#REF!</v>
      </c>
      <c r="C37" s="38">
        <f>'Книги (К)'!B45</f>
        <v>0</v>
      </c>
      <c r="D37" s="36">
        <v>680</v>
      </c>
      <c r="E37" s="20">
        <f t="shared" si="38"/>
        <v>580</v>
      </c>
      <c r="F37" s="20">
        <f>'Книги (К)'!E45</f>
        <v>580</v>
      </c>
      <c r="G37" s="59">
        <f t="shared" ref="G37" si="39">1-E37/D37</f>
        <v>0.1470588235294118</v>
      </c>
      <c r="H37" s="68">
        <f t="shared" si="10"/>
        <v>0.1470588235294118</v>
      </c>
      <c r="I37" s="279">
        <v>530</v>
      </c>
      <c r="J37" s="279">
        <v>450</v>
      </c>
      <c r="K37" s="279">
        <v>270</v>
      </c>
      <c r="L37" s="279">
        <v>330</v>
      </c>
      <c r="M37" s="279">
        <f t="shared" ref="M37:M44" si="40">ROUND(E37-T37,-1)</f>
        <v>330</v>
      </c>
      <c r="N37" s="279"/>
      <c r="O37" s="418">
        <f t="shared" si="11"/>
        <v>460</v>
      </c>
      <c r="P37" s="418" t="e">
        <f>#REF!</f>
        <v>#REF!</v>
      </c>
      <c r="Q37" s="46">
        <f t="shared" ref="Q37:Q44" si="41">1-O37/D37</f>
        <v>0.32352941176470584</v>
      </c>
      <c r="R37" s="46" t="e">
        <f t="shared" ref="R37:R44" si="42">1-P37/D37</f>
        <v>#REF!</v>
      </c>
      <c r="S37" s="279">
        <f t="shared" si="12"/>
        <v>300</v>
      </c>
      <c r="T37" s="3">
        <v>250</v>
      </c>
      <c r="U37" s="3">
        <v>189.5</v>
      </c>
      <c r="V37" s="15">
        <f t="shared" ref="V37:V44" si="43">E37-T37</f>
        <v>330</v>
      </c>
      <c r="W37" s="15">
        <f t="shared" ref="W37:W44" si="44">E37-U37</f>
        <v>390.5</v>
      </c>
      <c r="X37" s="277">
        <f t="shared" ref="X37:X44" si="45">V37/E37</f>
        <v>0.56896551724137934</v>
      </c>
      <c r="Y37" s="277">
        <f t="shared" ref="Y37:Y44" si="46">W37/E37</f>
        <v>0.6732758620689655</v>
      </c>
      <c r="Z37" s="3">
        <v>256</v>
      </c>
      <c r="AB37" s="3">
        <v>1</v>
      </c>
      <c r="AC37" s="3">
        <f t="shared" si="22"/>
        <v>30</v>
      </c>
      <c r="AF37" s="15">
        <f t="shared" si="13"/>
        <v>580</v>
      </c>
      <c r="AG37" s="15">
        <f t="shared" si="24"/>
        <v>330</v>
      </c>
      <c r="AH37" s="295">
        <f t="shared" si="25"/>
        <v>0.56896551724137934</v>
      </c>
      <c r="AI37" s="3">
        <f t="shared" ref="AI37:AI44" si="47">AF37*C37</f>
        <v>0</v>
      </c>
      <c r="AJ37" s="3">
        <f t="shared" si="17"/>
        <v>0</v>
      </c>
      <c r="AK37" s="295" t="e">
        <f t="shared" si="18"/>
        <v>#DIV/0!</v>
      </c>
      <c r="AN37" s="15" t="e">
        <f>#REF!</f>
        <v>#REF!</v>
      </c>
      <c r="AO37" s="15" t="e">
        <f t="shared" si="19"/>
        <v>#REF!</v>
      </c>
      <c r="AP37" s="295" t="e">
        <f t="shared" si="20"/>
        <v>#REF!</v>
      </c>
      <c r="AQ37" s="3" t="e">
        <f t="shared" ref="AQ37:AQ44" si="48">AN37*B37</f>
        <v>#REF!</v>
      </c>
      <c r="AR37" s="3" t="e">
        <f t="shared" ref="AR37:AR44" si="49">AO37*B37</f>
        <v>#REF!</v>
      </c>
      <c r="AS37" s="295" t="e">
        <f t="shared" si="21"/>
        <v>#REF!</v>
      </c>
    </row>
    <row r="38" spans="1:45" x14ac:dyDescent="0.3">
      <c r="A38" s="85" t="s">
        <v>16</v>
      </c>
      <c r="B38" s="38" t="e">
        <f>#REF!</f>
        <v>#REF!</v>
      </c>
      <c r="C38" s="38">
        <f>'Книги (К)'!B46</f>
        <v>0</v>
      </c>
      <c r="D38" s="36">
        <v>580</v>
      </c>
      <c r="E38" s="20">
        <f t="shared" si="38"/>
        <v>470</v>
      </c>
      <c r="F38" s="20">
        <f>'Книги (К)'!E46</f>
        <v>470</v>
      </c>
      <c r="G38" s="59">
        <f t="shared" ref="G38:G44" si="50">1-E38/D38</f>
        <v>0.18965517241379315</v>
      </c>
      <c r="H38" s="68">
        <f t="shared" ref="H38:H44" si="51">1-F38/D38</f>
        <v>0.18965517241379315</v>
      </c>
      <c r="I38" s="279">
        <v>530</v>
      </c>
      <c r="J38" s="279">
        <v>450</v>
      </c>
      <c r="K38" s="279">
        <v>270</v>
      </c>
      <c r="L38" s="279">
        <v>270</v>
      </c>
      <c r="M38" s="279">
        <f t="shared" si="40"/>
        <v>270</v>
      </c>
      <c r="N38" s="279"/>
      <c r="O38" s="418">
        <f t="shared" si="11"/>
        <v>380</v>
      </c>
      <c r="P38" s="418" t="e">
        <f>#REF!</f>
        <v>#REF!</v>
      </c>
      <c r="Q38" s="46">
        <f t="shared" si="41"/>
        <v>0.34482758620689657</v>
      </c>
      <c r="R38" s="46" t="e">
        <f t="shared" si="42"/>
        <v>#REF!</v>
      </c>
      <c r="S38" s="279">
        <f t="shared" si="12"/>
        <v>244.79999999999998</v>
      </c>
      <c r="T38" s="3">
        <v>204</v>
      </c>
      <c r="U38" s="3">
        <v>154.5</v>
      </c>
      <c r="V38" s="15">
        <f t="shared" si="43"/>
        <v>266</v>
      </c>
      <c r="W38" s="15">
        <f t="shared" si="44"/>
        <v>315.5</v>
      </c>
      <c r="X38" s="277">
        <f t="shared" si="45"/>
        <v>0.56595744680851068</v>
      </c>
      <c r="Y38" s="277">
        <f t="shared" si="46"/>
        <v>0.6712765957446809</v>
      </c>
      <c r="Z38" s="3">
        <v>197</v>
      </c>
      <c r="AB38" s="3">
        <v>1</v>
      </c>
      <c r="AC38" s="3">
        <f t="shared" si="22"/>
        <v>31</v>
      </c>
      <c r="AF38" s="15">
        <f t="shared" si="13"/>
        <v>470</v>
      </c>
      <c r="AG38" s="15">
        <f t="shared" si="24"/>
        <v>266</v>
      </c>
      <c r="AH38" s="295">
        <f t="shared" si="25"/>
        <v>0.56595744680851068</v>
      </c>
      <c r="AI38" s="3">
        <f t="shared" si="47"/>
        <v>0</v>
      </c>
      <c r="AJ38" s="3">
        <f t="shared" si="17"/>
        <v>0</v>
      </c>
      <c r="AK38" s="295" t="e">
        <f t="shared" si="18"/>
        <v>#DIV/0!</v>
      </c>
      <c r="AN38" s="15" t="e">
        <f>#REF!</f>
        <v>#REF!</v>
      </c>
      <c r="AO38" s="15" t="e">
        <f t="shared" si="19"/>
        <v>#REF!</v>
      </c>
      <c r="AP38" s="295" t="e">
        <f t="shared" si="20"/>
        <v>#REF!</v>
      </c>
      <c r="AQ38" s="3" t="e">
        <f t="shared" si="48"/>
        <v>#REF!</v>
      </c>
      <c r="AR38" s="3" t="e">
        <f t="shared" si="49"/>
        <v>#REF!</v>
      </c>
      <c r="AS38" s="295" t="e">
        <f t="shared" si="21"/>
        <v>#REF!</v>
      </c>
    </row>
    <row r="39" spans="1:45" ht="26.4" x14ac:dyDescent="0.3">
      <c r="A39" s="85" t="s">
        <v>32</v>
      </c>
      <c r="B39" s="38" t="e">
        <f>#REF!</f>
        <v>#REF!</v>
      </c>
      <c r="C39" s="38">
        <f>'Книги (К)'!B47</f>
        <v>0</v>
      </c>
      <c r="D39" s="36">
        <v>1100</v>
      </c>
      <c r="E39" s="297">
        <v>850</v>
      </c>
      <c r="F39" s="20">
        <f>'Книги (К)'!E47</f>
        <v>850</v>
      </c>
      <c r="G39" s="59">
        <f t="shared" si="50"/>
        <v>0.22727272727272729</v>
      </c>
      <c r="H39" s="68">
        <f t="shared" si="51"/>
        <v>0.22727272727272729</v>
      </c>
      <c r="I39" s="279">
        <v>1100</v>
      </c>
      <c r="J39" s="279">
        <v>850</v>
      </c>
      <c r="K39" s="424" t="s">
        <v>332</v>
      </c>
      <c r="L39" s="424" t="s">
        <v>332</v>
      </c>
      <c r="M39" s="279">
        <f t="shared" si="40"/>
        <v>500</v>
      </c>
      <c r="N39" s="279"/>
      <c r="O39" s="418">
        <f t="shared" si="11"/>
        <v>650</v>
      </c>
      <c r="P39" s="418" t="e">
        <f>#REF!</f>
        <v>#REF!</v>
      </c>
      <c r="Q39" s="46">
        <f t="shared" si="41"/>
        <v>0.40909090909090906</v>
      </c>
      <c r="R39" s="46" t="e">
        <f t="shared" si="42"/>
        <v>#REF!</v>
      </c>
      <c r="S39" s="279">
        <f t="shared" si="12"/>
        <v>424.80000000000007</v>
      </c>
      <c r="T39" s="3">
        <v>354</v>
      </c>
      <c r="U39" s="3">
        <v>268</v>
      </c>
      <c r="V39" s="15">
        <f t="shared" si="43"/>
        <v>496</v>
      </c>
      <c r="W39" s="15">
        <f t="shared" si="44"/>
        <v>582</v>
      </c>
      <c r="X39" s="277">
        <f t="shared" si="45"/>
        <v>0.58352941176470585</v>
      </c>
      <c r="Y39" s="277">
        <f t="shared" si="46"/>
        <v>0.68470588235294116</v>
      </c>
      <c r="Z39" s="3">
        <v>415</v>
      </c>
      <c r="AB39" s="3">
        <v>1</v>
      </c>
      <c r="AC39" s="3">
        <f t="shared" si="22"/>
        <v>32</v>
      </c>
      <c r="AF39" s="15">
        <f t="shared" si="13"/>
        <v>850</v>
      </c>
      <c r="AG39" s="15">
        <f t="shared" si="24"/>
        <v>496</v>
      </c>
      <c r="AH39" s="295">
        <f t="shared" si="25"/>
        <v>0.58352941176470585</v>
      </c>
      <c r="AI39" s="3">
        <f t="shared" si="47"/>
        <v>0</v>
      </c>
      <c r="AJ39" s="3">
        <f t="shared" si="17"/>
        <v>0</v>
      </c>
      <c r="AK39" s="295" t="e">
        <f t="shared" si="18"/>
        <v>#DIV/0!</v>
      </c>
      <c r="AN39" s="15" t="e">
        <f>#REF!</f>
        <v>#REF!</v>
      </c>
      <c r="AO39" s="15" t="e">
        <f t="shared" si="19"/>
        <v>#REF!</v>
      </c>
      <c r="AP39" s="295" t="e">
        <f t="shared" si="20"/>
        <v>#REF!</v>
      </c>
      <c r="AQ39" s="3" t="e">
        <f t="shared" si="48"/>
        <v>#REF!</v>
      </c>
      <c r="AR39" s="3" t="e">
        <f t="shared" si="49"/>
        <v>#REF!</v>
      </c>
      <c r="AS39" s="295" t="e">
        <f t="shared" si="21"/>
        <v>#REF!</v>
      </c>
    </row>
    <row r="40" spans="1:45" ht="26.4" x14ac:dyDescent="0.3">
      <c r="A40" s="85" t="s">
        <v>38</v>
      </c>
      <c r="B40" s="38" t="e">
        <f>#REF!</f>
        <v>#REF!</v>
      </c>
      <c r="C40" s="38">
        <f>'Книги (К)'!B48</f>
        <v>0</v>
      </c>
      <c r="D40" s="36">
        <v>450</v>
      </c>
      <c r="E40" s="297">
        <v>390</v>
      </c>
      <c r="F40" s="20">
        <f>'Книги (К)'!E48</f>
        <v>390</v>
      </c>
      <c r="G40" s="59">
        <f t="shared" si="50"/>
        <v>0.1333333333333333</v>
      </c>
      <c r="H40" s="68">
        <f t="shared" si="51"/>
        <v>0.1333333333333333</v>
      </c>
      <c r="I40" s="279">
        <v>450</v>
      </c>
      <c r="J40" s="279">
        <v>390</v>
      </c>
      <c r="K40" s="279">
        <v>180</v>
      </c>
      <c r="L40" s="279">
        <v>270</v>
      </c>
      <c r="M40" s="279">
        <f t="shared" si="40"/>
        <v>270</v>
      </c>
      <c r="N40" s="279"/>
      <c r="O40" s="418">
        <f t="shared" si="11"/>
        <v>230</v>
      </c>
      <c r="P40" s="418" t="e">
        <f>#REF!</f>
        <v>#REF!</v>
      </c>
      <c r="Q40" s="46">
        <f t="shared" si="41"/>
        <v>0.48888888888888893</v>
      </c>
      <c r="R40" s="46" t="e">
        <f t="shared" si="42"/>
        <v>#REF!</v>
      </c>
      <c r="S40" s="279">
        <f t="shared" si="12"/>
        <v>150</v>
      </c>
      <c r="T40" s="416">
        <v>125</v>
      </c>
      <c r="U40" s="274">
        <v>94.5</v>
      </c>
      <c r="V40" s="15">
        <f t="shared" si="43"/>
        <v>265</v>
      </c>
      <c r="W40" s="15">
        <f t="shared" si="44"/>
        <v>295.5</v>
      </c>
      <c r="X40" s="277">
        <f t="shared" si="45"/>
        <v>0.67948717948717952</v>
      </c>
      <c r="Y40" s="277">
        <f t="shared" si="46"/>
        <v>0.75769230769230766</v>
      </c>
      <c r="Z40" s="3">
        <v>96</v>
      </c>
      <c r="AB40" s="3">
        <v>1</v>
      </c>
      <c r="AC40" s="3">
        <f t="shared" si="22"/>
        <v>33</v>
      </c>
      <c r="AF40" s="15">
        <f t="shared" si="13"/>
        <v>390</v>
      </c>
      <c r="AG40" s="15">
        <f t="shared" si="24"/>
        <v>265</v>
      </c>
      <c r="AH40" s="295">
        <f t="shared" si="25"/>
        <v>0.67948717948717952</v>
      </c>
      <c r="AI40" s="3">
        <f t="shared" si="47"/>
        <v>0</v>
      </c>
      <c r="AJ40" s="3">
        <f t="shared" si="17"/>
        <v>0</v>
      </c>
      <c r="AK40" s="295" t="e">
        <f t="shared" si="18"/>
        <v>#DIV/0!</v>
      </c>
      <c r="AN40" s="15" t="e">
        <f>#REF!</f>
        <v>#REF!</v>
      </c>
      <c r="AO40" s="15" t="e">
        <f t="shared" si="19"/>
        <v>#REF!</v>
      </c>
      <c r="AP40" s="295" t="e">
        <f t="shared" si="20"/>
        <v>#REF!</v>
      </c>
      <c r="AQ40" s="3" t="e">
        <f t="shared" si="48"/>
        <v>#REF!</v>
      </c>
      <c r="AR40" s="3" t="e">
        <f t="shared" si="49"/>
        <v>#REF!</v>
      </c>
      <c r="AS40" s="295" t="e">
        <f t="shared" si="21"/>
        <v>#REF!</v>
      </c>
    </row>
    <row r="41" spans="1:45" ht="26.4" x14ac:dyDescent="0.3">
      <c r="A41" s="85" t="s">
        <v>53</v>
      </c>
      <c r="B41" s="38" t="e">
        <f>#REF!</f>
        <v>#REF!</v>
      </c>
      <c r="C41" s="38">
        <f>'Книги (К)'!B49</f>
        <v>0</v>
      </c>
      <c r="D41" s="36">
        <v>450</v>
      </c>
      <c r="E41" s="20">
        <f t="shared" si="38"/>
        <v>330</v>
      </c>
      <c r="F41" s="20">
        <f>'Книги (К)'!E49</f>
        <v>330</v>
      </c>
      <c r="G41" s="59">
        <f t="shared" si="50"/>
        <v>0.26666666666666672</v>
      </c>
      <c r="H41" s="68">
        <f t="shared" si="51"/>
        <v>0.26666666666666672</v>
      </c>
      <c r="I41" s="279">
        <v>450</v>
      </c>
      <c r="J41" s="279">
        <v>270</v>
      </c>
      <c r="K41" s="279">
        <v>160</v>
      </c>
      <c r="L41" s="279">
        <v>190</v>
      </c>
      <c r="M41" s="279">
        <f t="shared" si="40"/>
        <v>190</v>
      </c>
      <c r="N41" s="279"/>
      <c r="O41" s="418">
        <f t="shared" si="11"/>
        <v>260</v>
      </c>
      <c r="P41" s="418" t="e">
        <f>#REF!</f>
        <v>#REF!</v>
      </c>
      <c r="Q41" s="46">
        <f t="shared" si="41"/>
        <v>0.42222222222222228</v>
      </c>
      <c r="R41" s="46" t="e">
        <f t="shared" si="42"/>
        <v>#REF!</v>
      </c>
      <c r="S41" s="279">
        <f t="shared" si="12"/>
        <v>169.8</v>
      </c>
      <c r="T41" s="416">
        <v>141.5</v>
      </c>
      <c r="U41" s="274">
        <v>107.5</v>
      </c>
      <c r="V41" s="15">
        <f t="shared" si="43"/>
        <v>188.5</v>
      </c>
      <c r="W41" s="15">
        <f t="shared" si="44"/>
        <v>222.5</v>
      </c>
      <c r="X41" s="277">
        <f t="shared" si="45"/>
        <v>0.57121212121212117</v>
      </c>
      <c r="Y41" s="277">
        <f t="shared" si="46"/>
        <v>0.6742424242424242</v>
      </c>
      <c r="Z41" s="3">
        <v>120</v>
      </c>
      <c r="AB41" s="3">
        <v>1</v>
      </c>
      <c r="AC41" s="3">
        <f t="shared" si="22"/>
        <v>34</v>
      </c>
      <c r="AF41" s="15">
        <f t="shared" si="13"/>
        <v>330</v>
      </c>
      <c r="AG41" s="15">
        <f t="shared" si="24"/>
        <v>188.5</v>
      </c>
      <c r="AH41" s="295">
        <f t="shared" si="25"/>
        <v>0.57121212121212117</v>
      </c>
      <c r="AI41" s="3">
        <f t="shared" si="47"/>
        <v>0</v>
      </c>
      <c r="AJ41" s="3">
        <f t="shared" si="17"/>
        <v>0</v>
      </c>
      <c r="AK41" s="295" t="e">
        <f t="shared" si="18"/>
        <v>#DIV/0!</v>
      </c>
      <c r="AN41" s="15" t="e">
        <f>#REF!</f>
        <v>#REF!</v>
      </c>
      <c r="AO41" s="15" t="e">
        <f t="shared" si="19"/>
        <v>#REF!</v>
      </c>
      <c r="AP41" s="295" t="e">
        <f t="shared" si="20"/>
        <v>#REF!</v>
      </c>
      <c r="AQ41" s="3" t="e">
        <f t="shared" si="48"/>
        <v>#REF!</v>
      </c>
      <c r="AR41" s="3" t="e">
        <f t="shared" si="49"/>
        <v>#REF!</v>
      </c>
      <c r="AS41" s="295" t="e">
        <f t="shared" si="21"/>
        <v>#REF!</v>
      </c>
    </row>
    <row r="42" spans="1:45" ht="14.4" x14ac:dyDescent="0.3">
      <c r="A42" s="85" t="s">
        <v>70</v>
      </c>
      <c r="B42" s="38" t="e">
        <f>#REF!</f>
        <v>#REF!</v>
      </c>
      <c r="C42" s="38">
        <f>'Книги (К)'!B50</f>
        <v>0</v>
      </c>
      <c r="D42" s="36">
        <v>1300</v>
      </c>
      <c r="E42" s="297">
        <v>1000</v>
      </c>
      <c r="F42" s="20">
        <f>'Книги (К)'!E50</f>
        <v>1000</v>
      </c>
      <c r="G42" s="59">
        <f t="shared" si="50"/>
        <v>0.23076923076923073</v>
      </c>
      <c r="H42" s="68">
        <f t="shared" si="51"/>
        <v>0.23076923076923073</v>
      </c>
      <c r="I42" s="279">
        <v>1500</v>
      </c>
      <c r="J42" s="279">
        <v>1000</v>
      </c>
      <c r="K42" s="424" t="s">
        <v>332</v>
      </c>
      <c r="L42" s="424" t="s">
        <v>332</v>
      </c>
      <c r="M42" s="279">
        <f t="shared" si="40"/>
        <v>550</v>
      </c>
      <c r="N42" s="279"/>
      <c r="O42" s="418">
        <f t="shared" si="11"/>
        <v>830</v>
      </c>
      <c r="P42" s="418" t="e">
        <f>#REF!</f>
        <v>#REF!</v>
      </c>
      <c r="Q42" s="46">
        <f t="shared" si="41"/>
        <v>0.36153846153846159</v>
      </c>
      <c r="R42" s="46" t="e">
        <f t="shared" si="42"/>
        <v>#REF!</v>
      </c>
      <c r="S42" s="279">
        <f t="shared" si="12"/>
        <v>536.4</v>
      </c>
      <c r="T42" s="416">
        <v>447</v>
      </c>
      <c r="U42" s="274">
        <v>338.5</v>
      </c>
      <c r="V42" s="15">
        <f t="shared" si="43"/>
        <v>553</v>
      </c>
      <c r="W42" s="15">
        <f t="shared" si="44"/>
        <v>661.5</v>
      </c>
      <c r="X42" s="277">
        <f t="shared" si="45"/>
        <v>0.55300000000000005</v>
      </c>
      <c r="Y42" s="277">
        <f t="shared" si="46"/>
        <v>0.66149999999999998</v>
      </c>
      <c r="Z42" s="3">
        <v>511</v>
      </c>
      <c r="AB42" s="3">
        <v>1</v>
      </c>
      <c r="AC42" s="3">
        <f t="shared" si="22"/>
        <v>35</v>
      </c>
      <c r="AF42" s="15">
        <f t="shared" si="13"/>
        <v>1000</v>
      </c>
      <c r="AG42" s="15">
        <f t="shared" si="24"/>
        <v>553</v>
      </c>
      <c r="AH42" s="295">
        <f t="shared" si="25"/>
        <v>0.55300000000000005</v>
      </c>
      <c r="AI42" s="3">
        <f t="shared" si="47"/>
        <v>0</v>
      </c>
      <c r="AJ42" s="3">
        <f t="shared" si="17"/>
        <v>0</v>
      </c>
      <c r="AK42" s="295" t="e">
        <f t="shared" si="18"/>
        <v>#DIV/0!</v>
      </c>
      <c r="AN42" s="15" t="e">
        <f>#REF!</f>
        <v>#REF!</v>
      </c>
      <c r="AO42" s="15" t="e">
        <f t="shared" si="19"/>
        <v>#REF!</v>
      </c>
      <c r="AP42" s="295" t="e">
        <f t="shared" si="20"/>
        <v>#REF!</v>
      </c>
      <c r="AQ42" s="3" t="e">
        <f t="shared" si="48"/>
        <v>#REF!</v>
      </c>
      <c r="AR42" s="3" t="e">
        <f t="shared" si="49"/>
        <v>#REF!</v>
      </c>
      <c r="AS42" s="295" t="e">
        <f t="shared" si="21"/>
        <v>#REF!</v>
      </c>
    </row>
    <row r="43" spans="1:45" ht="39.6" x14ac:dyDescent="0.3">
      <c r="A43" s="85" t="s">
        <v>62</v>
      </c>
      <c r="B43" s="38" t="e">
        <f>#REF!</f>
        <v>#REF!</v>
      </c>
      <c r="C43" s="38">
        <f>'Книги (К)'!B51</f>
        <v>0</v>
      </c>
      <c r="D43" s="36">
        <v>640</v>
      </c>
      <c r="E43" s="20">
        <f t="shared" si="38"/>
        <v>480</v>
      </c>
      <c r="F43" s="20">
        <f>'Книги (К)'!E51</f>
        <v>480</v>
      </c>
      <c r="G43" s="59">
        <f t="shared" si="50"/>
        <v>0.25</v>
      </c>
      <c r="H43" s="68">
        <f t="shared" si="51"/>
        <v>0.25</v>
      </c>
      <c r="I43" s="279">
        <v>640</v>
      </c>
      <c r="J43" s="279">
        <v>460</v>
      </c>
      <c r="K43" s="424" t="s">
        <v>332</v>
      </c>
      <c r="L43" s="424" t="s">
        <v>332</v>
      </c>
      <c r="M43" s="279">
        <f t="shared" si="40"/>
        <v>270</v>
      </c>
      <c r="N43" s="279"/>
      <c r="O43" s="418">
        <f t="shared" si="11"/>
        <v>380</v>
      </c>
      <c r="P43" s="418" t="e">
        <f>#REF!</f>
        <v>#REF!</v>
      </c>
      <c r="Q43" s="46">
        <f t="shared" si="41"/>
        <v>0.40625</v>
      </c>
      <c r="R43" s="46" t="e">
        <f t="shared" si="42"/>
        <v>#REF!</v>
      </c>
      <c r="S43" s="279">
        <f t="shared" si="12"/>
        <v>249.60000000000002</v>
      </c>
      <c r="T43" s="416">
        <v>208</v>
      </c>
      <c r="U43" s="274">
        <v>157.5</v>
      </c>
      <c r="V43" s="15">
        <f t="shared" si="43"/>
        <v>272</v>
      </c>
      <c r="W43" s="15">
        <f t="shared" si="44"/>
        <v>322.5</v>
      </c>
      <c r="X43" s="277">
        <f t="shared" si="45"/>
        <v>0.56666666666666665</v>
      </c>
      <c r="Y43" s="277">
        <f t="shared" si="46"/>
        <v>0.671875</v>
      </c>
      <c r="Z43" s="3">
        <v>201</v>
      </c>
      <c r="AB43" s="3">
        <v>1</v>
      </c>
      <c r="AC43" s="3">
        <f t="shared" si="22"/>
        <v>36</v>
      </c>
      <c r="AF43" s="15">
        <f t="shared" si="13"/>
        <v>480</v>
      </c>
      <c r="AG43" s="15">
        <f t="shared" si="24"/>
        <v>272</v>
      </c>
      <c r="AH43" s="295">
        <f t="shared" si="25"/>
        <v>0.56666666666666665</v>
      </c>
      <c r="AI43" s="3">
        <f t="shared" si="47"/>
        <v>0</v>
      </c>
      <c r="AJ43" s="3">
        <f t="shared" si="17"/>
        <v>0</v>
      </c>
      <c r="AK43" s="295" t="e">
        <f t="shared" si="18"/>
        <v>#DIV/0!</v>
      </c>
      <c r="AN43" s="15" t="e">
        <f>#REF!</f>
        <v>#REF!</v>
      </c>
      <c r="AO43" s="15" t="e">
        <f t="shared" si="19"/>
        <v>#REF!</v>
      </c>
      <c r="AP43" s="295" t="e">
        <f t="shared" si="20"/>
        <v>#REF!</v>
      </c>
      <c r="AQ43" s="3" t="e">
        <f t="shared" si="48"/>
        <v>#REF!</v>
      </c>
      <c r="AR43" s="3" t="e">
        <f t="shared" si="49"/>
        <v>#REF!</v>
      </c>
      <c r="AS43" s="295" t="e">
        <f t="shared" si="21"/>
        <v>#REF!</v>
      </c>
    </row>
    <row r="44" spans="1:45" ht="53.4" thickBot="1" x14ac:dyDescent="0.35">
      <c r="A44" s="86" t="s">
        <v>224</v>
      </c>
      <c r="B44" s="38" t="e">
        <f>#REF!</f>
        <v>#REF!</v>
      </c>
      <c r="C44" s="38">
        <f>'Книги (К)'!B52</f>
        <v>0</v>
      </c>
      <c r="D44" s="37">
        <v>730</v>
      </c>
      <c r="E44" s="297">
        <v>580</v>
      </c>
      <c r="F44" s="20">
        <f>'Книги (К)'!E52</f>
        <v>580</v>
      </c>
      <c r="G44" s="59">
        <f t="shared" si="50"/>
        <v>0.20547945205479456</v>
      </c>
      <c r="H44" s="68">
        <f t="shared" si="51"/>
        <v>0.20547945205479456</v>
      </c>
      <c r="I44" s="279">
        <v>730</v>
      </c>
      <c r="J44" s="279">
        <v>580</v>
      </c>
      <c r="K44" s="424" t="s">
        <v>332</v>
      </c>
      <c r="L44" s="424" t="s">
        <v>332</v>
      </c>
      <c r="M44" s="279">
        <f t="shared" si="40"/>
        <v>340</v>
      </c>
      <c r="N44" s="279"/>
      <c r="O44" s="418">
        <f t="shared" si="11"/>
        <v>450</v>
      </c>
      <c r="P44" s="418" t="e">
        <f>#REF!</f>
        <v>#REF!</v>
      </c>
      <c r="Q44" s="46">
        <f t="shared" si="41"/>
        <v>0.38356164383561642</v>
      </c>
      <c r="R44" s="46" t="e">
        <f t="shared" si="42"/>
        <v>#REF!</v>
      </c>
      <c r="S44" s="279">
        <f t="shared" si="12"/>
        <v>290.40000000000003</v>
      </c>
      <c r="T44" s="416">
        <v>242</v>
      </c>
      <c r="U44" s="274">
        <v>183.5</v>
      </c>
      <c r="V44" s="15">
        <f t="shared" si="43"/>
        <v>338</v>
      </c>
      <c r="W44" s="15">
        <f t="shared" si="44"/>
        <v>396.5</v>
      </c>
      <c r="X44" s="277">
        <f t="shared" si="45"/>
        <v>0.58275862068965523</v>
      </c>
      <c r="Y44" s="277">
        <f t="shared" si="46"/>
        <v>0.68362068965517242</v>
      </c>
      <c r="Z44" s="3">
        <v>247</v>
      </c>
      <c r="AB44" s="3">
        <v>1</v>
      </c>
      <c r="AC44" s="3">
        <f t="shared" si="22"/>
        <v>37</v>
      </c>
      <c r="AF44" s="15">
        <f t="shared" si="13"/>
        <v>580</v>
      </c>
      <c r="AG44" s="15">
        <f t="shared" si="24"/>
        <v>338</v>
      </c>
      <c r="AH44" s="295">
        <f t="shared" si="25"/>
        <v>0.58275862068965523</v>
      </c>
      <c r="AI44" s="3">
        <f t="shared" si="47"/>
        <v>0</v>
      </c>
      <c r="AJ44" s="3">
        <f t="shared" si="17"/>
        <v>0</v>
      </c>
      <c r="AK44" s="295" t="e">
        <f t="shared" si="18"/>
        <v>#DIV/0!</v>
      </c>
      <c r="AN44" s="15" t="e">
        <f>#REF!</f>
        <v>#REF!</v>
      </c>
      <c r="AO44" s="15" t="e">
        <f t="shared" si="19"/>
        <v>#REF!</v>
      </c>
      <c r="AP44" s="295" t="e">
        <f t="shared" si="20"/>
        <v>#REF!</v>
      </c>
      <c r="AQ44" s="3" t="e">
        <f t="shared" si="48"/>
        <v>#REF!</v>
      </c>
      <c r="AR44" s="3" t="e">
        <f t="shared" si="49"/>
        <v>#REF!</v>
      </c>
      <c r="AS44" s="295" t="e">
        <f t="shared" si="21"/>
        <v>#REF!</v>
      </c>
    </row>
    <row r="45" spans="1:45" ht="15.6" x14ac:dyDescent="0.3">
      <c r="A45" s="561" t="s">
        <v>226</v>
      </c>
      <c r="B45" s="562"/>
      <c r="C45" s="562"/>
      <c r="D45" s="562"/>
      <c r="E45" s="562"/>
      <c r="F45" s="562"/>
      <c r="G45" s="562"/>
      <c r="H45" s="563"/>
      <c r="I45" s="279"/>
      <c r="J45" s="279"/>
      <c r="K45" s="279"/>
      <c r="L45" s="279"/>
      <c r="M45" s="279"/>
      <c r="N45" s="279"/>
      <c r="O45" s="418"/>
      <c r="P45" s="418"/>
      <c r="Q45" s="46"/>
      <c r="R45" s="46"/>
      <c r="S45" s="279">
        <f t="shared" si="12"/>
        <v>0</v>
      </c>
      <c r="V45" s="15"/>
      <c r="W45" s="15"/>
      <c r="X45" s="277"/>
      <c r="Y45" s="277"/>
      <c r="AC45" s="3">
        <f t="shared" si="22"/>
        <v>37</v>
      </c>
      <c r="AF45" s="15"/>
      <c r="AG45" s="15"/>
      <c r="AH45" s="295"/>
      <c r="AK45" s="295"/>
      <c r="AN45" s="15"/>
      <c r="AO45" s="15"/>
      <c r="AP45" s="295"/>
      <c r="AS45" s="295"/>
    </row>
    <row r="46" spans="1:45" x14ac:dyDescent="0.3">
      <c r="A46" s="87" t="s">
        <v>22</v>
      </c>
      <c r="B46" s="38" t="e">
        <f>#REF!</f>
        <v>#REF!</v>
      </c>
      <c r="C46" s="38">
        <f>'Книги (К)'!B54</f>
        <v>0</v>
      </c>
      <c r="D46" s="22">
        <v>2900</v>
      </c>
      <c r="E46" s="297">
        <v>500</v>
      </c>
      <c r="F46" s="20">
        <f>'Книги (К)'!E54</f>
        <v>500</v>
      </c>
      <c r="G46" s="59">
        <f t="shared" ref="G46:G48" si="52">1-E46/D46</f>
        <v>0.82758620689655171</v>
      </c>
      <c r="H46" s="68">
        <f t="shared" ref="H46:H48" si="53">1-F46/D46</f>
        <v>0.82758620689655171</v>
      </c>
      <c r="I46" s="279">
        <v>1900</v>
      </c>
      <c r="J46" s="279">
        <v>500</v>
      </c>
      <c r="K46" s="423">
        <v>350</v>
      </c>
      <c r="L46" s="423"/>
      <c r="M46" s="279">
        <f>ROUND(E46-T46,-1)</f>
        <v>-540</v>
      </c>
      <c r="N46" s="279"/>
      <c r="O46" s="419">
        <v>310</v>
      </c>
      <c r="P46" s="418" t="e">
        <f>#REF!</f>
        <v>#REF!</v>
      </c>
      <c r="Q46" s="46">
        <f>1-O46/D46</f>
        <v>0.89310344827586208</v>
      </c>
      <c r="R46" s="46" t="e">
        <f>1-P46/D46</f>
        <v>#REF!</v>
      </c>
      <c r="S46" s="279">
        <f t="shared" si="12"/>
        <v>1248.6000000000001</v>
      </c>
      <c r="T46" s="3">
        <v>1040.5</v>
      </c>
      <c r="U46" s="3">
        <v>865</v>
      </c>
      <c r="V46" s="15">
        <f>E46-T46</f>
        <v>-540.5</v>
      </c>
      <c r="W46" s="15">
        <f>E46-U46</f>
        <v>-365</v>
      </c>
      <c r="X46" s="277">
        <f>V46/E46</f>
        <v>-1.081</v>
      </c>
      <c r="Y46" s="277">
        <f>W46/E46</f>
        <v>-0.73</v>
      </c>
      <c r="Z46" s="3">
        <v>1157</v>
      </c>
      <c r="AB46" s="3">
        <v>1</v>
      </c>
      <c r="AC46" s="3">
        <f t="shared" si="22"/>
        <v>38</v>
      </c>
      <c r="AF46" s="15">
        <f t="shared" si="13"/>
        <v>500</v>
      </c>
      <c r="AG46" s="15">
        <f t="shared" si="24"/>
        <v>-540.5</v>
      </c>
      <c r="AH46" s="295">
        <f t="shared" si="25"/>
        <v>-1.081</v>
      </c>
      <c r="AI46" s="3">
        <f t="shared" ref="AI46:AI48" si="54">AF46*C46</f>
        <v>0</v>
      </c>
      <c r="AJ46" s="3">
        <f t="shared" si="17"/>
        <v>0</v>
      </c>
      <c r="AK46" s="295" t="e">
        <f t="shared" si="18"/>
        <v>#DIV/0!</v>
      </c>
      <c r="AN46" s="15" t="e">
        <f>#REF!</f>
        <v>#REF!</v>
      </c>
      <c r="AO46" s="15" t="e">
        <f t="shared" si="19"/>
        <v>#REF!</v>
      </c>
      <c r="AP46" s="295" t="e">
        <f t="shared" si="20"/>
        <v>#REF!</v>
      </c>
      <c r="AQ46" s="3" t="e">
        <f>AN46*B46</f>
        <v>#REF!</v>
      </c>
      <c r="AR46" s="3" t="e">
        <f>AO46*B46</f>
        <v>#REF!</v>
      </c>
      <c r="AS46" s="295" t="e">
        <f t="shared" si="21"/>
        <v>#REF!</v>
      </c>
    </row>
    <row r="47" spans="1:45" ht="14.4" x14ac:dyDescent="0.3">
      <c r="A47" s="87" t="s">
        <v>40</v>
      </c>
      <c r="B47" s="38" t="e">
        <f>#REF!</f>
        <v>#REF!</v>
      </c>
      <c r="C47" s="38">
        <f>'Книги (К)'!B55</f>
        <v>0</v>
      </c>
      <c r="D47" s="22">
        <v>3600</v>
      </c>
      <c r="E47" s="20">
        <f t="shared" si="38"/>
        <v>3070</v>
      </c>
      <c r="F47" s="20">
        <f>'Книги (К)'!E55</f>
        <v>3070</v>
      </c>
      <c r="G47" s="59">
        <f t="shared" si="52"/>
        <v>0.14722222222222225</v>
      </c>
      <c r="H47" s="68">
        <f t="shared" si="53"/>
        <v>0.14722222222222225</v>
      </c>
      <c r="I47" s="279">
        <v>3500</v>
      </c>
      <c r="J47" s="279">
        <v>1700</v>
      </c>
      <c r="K47" s="279">
        <v>1000</v>
      </c>
      <c r="L47" s="279">
        <v>1740</v>
      </c>
      <c r="M47" s="279">
        <f>ROUND(E47-T47,-1)</f>
        <v>1740</v>
      </c>
      <c r="N47" s="279"/>
      <c r="O47" s="418">
        <f t="shared" si="11"/>
        <v>2470</v>
      </c>
      <c r="P47" s="418" t="e">
        <f>#REF!</f>
        <v>#REF!</v>
      </c>
      <c r="Q47" s="46">
        <f>1-O47/D47</f>
        <v>0.31388888888888888</v>
      </c>
      <c r="R47" s="46" t="e">
        <f>1-P47/D47</f>
        <v>#REF!</v>
      </c>
      <c r="S47" s="279">
        <f t="shared" si="12"/>
        <v>1600.8</v>
      </c>
      <c r="T47" s="416">
        <v>1334</v>
      </c>
      <c r="U47" s="274">
        <v>1121</v>
      </c>
      <c r="V47" s="15">
        <f>E47-T47</f>
        <v>1736</v>
      </c>
      <c r="W47" s="15">
        <f>E47-U47</f>
        <v>1949</v>
      </c>
      <c r="X47" s="277">
        <f>V47/E47</f>
        <v>0.56547231270358311</v>
      </c>
      <c r="Y47" s="277">
        <f>W47/E47</f>
        <v>0.63485342019543978</v>
      </c>
      <c r="Z47" s="3">
        <v>1158</v>
      </c>
      <c r="AB47" s="3">
        <v>1</v>
      </c>
      <c r="AC47" s="3">
        <f t="shared" si="22"/>
        <v>39</v>
      </c>
      <c r="AF47" s="15">
        <f t="shared" si="13"/>
        <v>3070</v>
      </c>
      <c r="AG47" s="15">
        <f t="shared" si="24"/>
        <v>1736</v>
      </c>
      <c r="AH47" s="295">
        <f t="shared" si="25"/>
        <v>0.56547231270358311</v>
      </c>
      <c r="AI47" s="3">
        <f t="shared" si="54"/>
        <v>0</v>
      </c>
      <c r="AJ47" s="3">
        <f t="shared" si="17"/>
        <v>0</v>
      </c>
      <c r="AK47" s="295" t="e">
        <f t="shared" si="18"/>
        <v>#DIV/0!</v>
      </c>
      <c r="AN47" s="15" t="e">
        <f>#REF!</f>
        <v>#REF!</v>
      </c>
      <c r="AO47" s="15" t="e">
        <f t="shared" si="19"/>
        <v>#REF!</v>
      </c>
      <c r="AP47" s="295" t="e">
        <f t="shared" si="20"/>
        <v>#REF!</v>
      </c>
      <c r="AQ47" s="3" t="e">
        <f>AN47*B47</f>
        <v>#REF!</v>
      </c>
      <c r="AR47" s="3" t="e">
        <f>AO47*B47</f>
        <v>#REF!</v>
      </c>
      <c r="AS47" s="295" t="e">
        <f t="shared" si="21"/>
        <v>#REF!</v>
      </c>
    </row>
    <row r="48" spans="1:45" ht="15" thickBot="1" x14ac:dyDescent="0.35">
      <c r="A48" s="100" t="s">
        <v>67</v>
      </c>
      <c r="B48" s="38" t="e">
        <f>#REF!</f>
        <v>#REF!</v>
      </c>
      <c r="C48" s="38">
        <f>'Книги (К)'!B56</f>
        <v>0</v>
      </c>
      <c r="D48" s="102">
        <v>1850</v>
      </c>
      <c r="E48" s="20">
        <f t="shared" si="38"/>
        <v>1580</v>
      </c>
      <c r="F48" s="20">
        <f>'Книги (К)'!E56</f>
        <v>1580</v>
      </c>
      <c r="G48" s="59">
        <f t="shared" si="52"/>
        <v>0.1459459459459459</v>
      </c>
      <c r="H48" s="68">
        <f t="shared" si="53"/>
        <v>0.1459459459459459</v>
      </c>
      <c r="I48" s="279">
        <v>1850</v>
      </c>
      <c r="J48" s="279">
        <v>900</v>
      </c>
      <c r="K48" s="424" t="s">
        <v>332</v>
      </c>
      <c r="L48" s="424" t="s">
        <v>332</v>
      </c>
      <c r="M48" s="279">
        <f>ROUND(E48-T48,-1)</f>
        <v>890</v>
      </c>
      <c r="N48" s="279"/>
      <c r="O48" s="418">
        <f t="shared" si="11"/>
        <v>1270</v>
      </c>
      <c r="P48" s="418" t="e">
        <f>#REF!</f>
        <v>#REF!</v>
      </c>
      <c r="Q48" s="46">
        <f>1-O48/D48</f>
        <v>0.31351351351351353</v>
      </c>
      <c r="R48" s="46" t="e">
        <f>1-P48/D48</f>
        <v>#REF!</v>
      </c>
      <c r="S48" s="279">
        <f t="shared" si="12"/>
        <v>826.2</v>
      </c>
      <c r="T48" s="416">
        <v>688.5</v>
      </c>
      <c r="U48" s="274">
        <v>578.5</v>
      </c>
      <c r="V48" s="15">
        <f>E48-T48</f>
        <v>891.5</v>
      </c>
      <c r="W48" s="15">
        <f>E48-U48</f>
        <v>1001.5</v>
      </c>
      <c r="X48" s="277">
        <f>V48/E48</f>
        <v>0.56424050632911393</v>
      </c>
      <c r="Y48" s="277">
        <f>W48/E48</f>
        <v>0.63386075949367093</v>
      </c>
      <c r="Z48" s="3">
        <v>671</v>
      </c>
      <c r="AB48" s="3">
        <v>1</v>
      </c>
      <c r="AC48" s="3">
        <f t="shared" si="22"/>
        <v>40</v>
      </c>
      <c r="AF48" s="15">
        <f t="shared" si="13"/>
        <v>1580</v>
      </c>
      <c r="AG48" s="15">
        <f t="shared" si="24"/>
        <v>891.5</v>
      </c>
      <c r="AH48" s="295">
        <f t="shared" si="25"/>
        <v>0.56424050632911393</v>
      </c>
      <c r="AI48" s="3">
        <f t="shared" si="54"/>
        <v>0</v>
      </c>
      <c r="AJ48" s="3">
        <f t="shared" si="17"/>
        <v>0</v>
      </c>
      <c r="AK48" s="295" t="e">
        <f t="shared" si="18"/>
        <v>#DIV/0!</v>
      </c>
      <c r="AN48" s="15" t="e">
        <f>#REF!</f>
        <v>#REF!</v>
      </c>
      <c r="AO48" s="15" t="e">
        <f t="shared" si="19"/>
        <v>#REF!</v>
      </c>
      <c r="AP48" s="295" t="e">
        <f t="shared" si="20"/>
        <v>#REF!</v>
      </c>
      <c r="AQ48" s="3" t="e">
        <f>AN48*B48</f>
        <v>#REF!</v>
      </c>
      <c r="AR48" s="3" t="e">
        <f>AO48*B48</f>
        <v>#REF!</v>
      </c>
      <c r="AS48" s="295" t="e">
        <f t="shared" si="21"/>
        <v>#REF!</v>
      </c>
    </row>
    <row r="49" spans="1:45" ht="15.6" x14ac:dyDescent="0.3">
      <c r="A49" s="564" t="s">
        <v>228</v>
      </c>
      <c r="B49" s="565"/>
      <c r="C49" s="565"/>
      <c r="D49" s="565"/>
      <c r="E49" s="565"/>
      <c r="F49" s="565"/>
      <c r="G49" s="565"/>
      <c r="H49" s="566"/>
      <c r="I49" s="279"/>
      <c r="J49" s="279"/>
      <c r="K49" s="279"/>
      <c r="L49" s="279"/>
      <c r="M49" s="279"/>
      <c r="N49" s="279"/>
      <c r="O49" s="418"/>
      <c r="P49" s="418"/>
      <c r="Q49" s="46"/>
      <c r="R49" s="46"/>
      <c r="S49" s="279">
        <f t="shared" si="12"/>
        <v>0</v>
      </c>
      <c r="V49" s="15"/>
      <c r="W49" s="15"/>
      <c r="X49" s="277"/>
      <c r="Y49" s="277"/>
      <c r="AC49" s="3">
        <f t="shared" si="22"/>
        <v>40</v>
      </c>
      <c r="AF49" s="15"/>
      <c r="AG49" s="15"/>
      <c r="AH49" s="295"/>
      <c r="AK49" s="295"/>
      <c r="AN49" s="15"/>
      <c r="AO49" s="15"/>
      <c r="AP49" s="295"/>
      <c r="AS49" s="295"/>
    </row>
    <row r="50" spans="1:45" ht="14.4" x14ac:dyDescent="0.3">
      <c r="A50" s="88" t="s">
        <v>52</v>
      </c>
      <c r="B50" s="38" t="e">
        <f>#REF!</f>
        <v>#REF!</v>
      </c>
      <c r="C50" s="38">
        <f>'Книги (К)'!B58</f>
        <v>0</v>
      </c>
      <c r="D50" s="23">
        <v>1700</v>
      </c>
      <c r="E50" s="20">
        <f t="shared" si="38"/>
        <v>1450</v>
      </c>
      <c r="F50" s="20">
        <f>'Книги (К)'!E58</f>
        <v>1450</v>
      </c>
      <c r="G50" s="59">
        <f t="shared" ref="G50:G54" si="55">1-E50/D50</f>
        <v>0.1470588235294118</v>
      </c>
      <c r="H50" s="68">
        <f t="shared" ref="H50:H54" si="56">1-F50/D50</f>
        <v>0.1470588235294118</v>
      </c>
      <c r="I50" s="279">
        <v>900</v>
      </c>
      <c r="J50" s="279">
        <v>350</v>
      </c>
      <c r="K50" s="279">
        <v>210</v>
      </c>
      <c r="L50" s="279">
        <v>820</v>
      </c>
      <c r="M50" s="279">
        <f>ROUND(E50-T50,-1)</f>
        <v>820</v>
      </c>
      <c r="N50" s="279"/>
      <c r="O50" s="418">
        <f t="shared" si="11"/>
        <v>1170</v>
      </c>
      <c r="P50" s="418" t="e">
        <f>#REF!</f>
        <v>#REF!</v>
      </c>
      <c r="Q50" s="46">
        <f>1-O50/D50</f>
        <v>0.31176470588235294</v>
      </c>
      <c r="R50" s="46" t="e">
        <f>1-P50/D50</f>
        <v>#REF!</v>
      </c>
      <c r="S50" s="279">
        <f t="shared" si="12"/>
        <v>757.2</v>
      </c>
      <c r="T50" s="416">
        <v>631</v>
      </c>
      <c r="U50" s="274">
        <v>478</v>
      </c>
      <c r="V50" s="15">
        <f>E50-T50</f>
        <v>819</v>
      </c>
      <c r="W50" s="15">
        <f>E50-U50</f>
        <v>972</v>
      </c>
      <c r="X50" s="277">
        <f>V50/E50</f>
        <v>0.56482758620689655</v>
      </c>
      <c r="Y50" s="277">
        <f>W50/E50</f>
        <v>0.67034482758620695</v>
      </c>
      <c r="Z50" s="3">
        <v>775</v>
      </c>
      <c r="AB50" s="3">
        <v>1</v>
      </c>
      <c r="AC50" s="3">
        <f t="shared" si="22"/>
        <v>41</v>
      </c>
      <c r="AF50" s="15">
        <f t="shared" si="13"/>
        <v>1450</v>
      </c>
      <c r="AG50" s="15">
        <f t="shared" si="24"/>
        <v>819</v>
      </c>
      <c r="AH50" s="295">
        <f t="shared" si="25"/>
        <v>0.56482758620689655</v>
      </c>
      <c r="AI50" s="3">
        <f t="shared" ref="AI50:AI54" si="57">AF50*C50</f>
        <v>0</v>
      </c>
      <c r="AJ50" s="3">
        <f t="shared" si="17"/>
        <v>0</v>
      </c>
      <c r="AK50" s="295" t="e">
        <f t="shared" si="18"/>
        <v>#DIV/0!</v>
      </c>
      <c r="AN50" s="15" t="e">
        <f>#REF!</f>
        <v>#REF!</v>
      </c>
      <c r="AO50" s="15" t="e">
        <f t="shared" si="19"/>
        <v>#REF!</v>
      </c>
      <c r="AP50" s="295" t="e">
        <f t="shared" si="20"/>
        <v>#REF!</v>
      </c>
      <c r="AQ50" s="3" t="e">
        <f>AN50*B50</f>
        <v>#REF!</v>
      </c>
      <c r="AR50" s="3" t="e">
        <f>AO50*B50</f>
        <v>#REF!</v>
      </c>
      <c r="AS50" s="295" t="e">
        <f t="shared" si="21"/>
        <v>#REF!</v>
      </c>
    </row>
    <row r="51" spans="1:45" ht="14.4" x14ac:dyDescent="0.3">
      <c r="A51" s="88" t="s">
        <v>57</v>
      </c>
      <c r="B51" s="38" t="e">
        <f>#REF!</f>
        <v>#REF!</v>
      </c>
      <c r="C51" s="38">
        <f>'Книги (К)'!B59</f>
        <v>0</v>
      </c>
      <c r="D51" s="23">
        <v>1800</v>
      </c>
      <c r="E51" s="20">
        <f t="shared" si="38"/>
        <v>1520</v>
      </c>
      <c r="F51" s="20">
        <f>'Книги (К)'!E59</f>
        <v>1520</v>
      </c>
      <c r="G51" s="59">
        <f t="shared" si="55"/>
        <v>0.15555555555555556</v>
      </c>
      <c r="H51" s="68">
        <f t="shared" si="56"/>
        <v>0.15555555555555556</v>
      </c>
      <c r="I51" s="279">
        <v>1600</v>
      </c>
      <c r="J51" s="279">
        <v>450</v>
      </c>
      <c r="K51" s="279">
        <v>270</v>
      </c>
      <c r="L51" s="279">
        <v>860</v>
      </c>
      <c r="M51" s="279">
        <f>ROUND(E51-T51,-1)</f>
        <v>860</v>
      </c>
      <c r="N51" s="279"/>
      <c r="O51" s="418">
        <f t="shared" si="11"/>
        <v>1220</v>
      </c>
      <c r="P51" s="418" t="e">
        <f>#REF!</f>
        <v>#REF!</v>
      </c>
      <c r="Q51" s="46">
        <f>1-O51/D51</f>
        <v>0.32222222222222219</v>
      </c>
      <c r="R51" s="46" t="e">
        <f>1-P51/D51</f>
        <v>#REF!</v>
      </c>
      <c r="S51" s="279">
        <f t="shared" si="12"/>
        <v>792</v>
      </c>
      <c r="T51" s="416">
        <v>660</v>
      </c>
      <c r="U51" s="274">
        <v>499.5</v>
      </c>
      <c r="V51" s="15">
        <f>E51-T51</f>
        <v>860</v>
      </c>
      <c r="W51" s="15">
        <f>E51-U51</f>
        <v>1020.5</v>
      </c>
      <c r="X51" s="277">
        <f>V51/E51</f>
        <v>0.56578947368421051</v>
      </c>
      <c r="Y51" s="277">
        <f>W51/E51</f>
        <v>0.67138157894736838</v>
      </c>
      <c r="Z51" s="3">
        <v>855</v>
      </c>
      <c r="AB51" s="3">
        <v>1</v>
      </c>
      <c r="AC51" s="3">
        <f t="shared" si="22"/>
        <v>42</v>
      </c>
      <c r="AF51" s="15">
        <f t="shared" si="13"/>
        <v>1520</v>
      </c>
      <c r="AG51" s="15">
        <f t="shared" si="24"/>
        <v>860</v>
      </c>
      <c r="AH51" s="295">
        <f t="shared" si="25"/>
        <v>0.56578947368421051</v>
      </c>
      <c r="AI51" s="3">
        <f t="shared" si="57"/>
        <v>0</v>
      </c>
      <c r="AJ51" s="3">
        <f t="shared" si="17"/>
        <v>0</v>
      </c>
      <c r="AK51" s="295" t="e">
        <f t="shared" si="18"/>
        <v>#DIV/0!</v>
      </c>
      <c r="AN51" s="15" t="e">
        <f>#REF!</f>
        <v>#REF!</v>
      </c>
      <c r="AO51" s="15" t="e">
        <f t="shared" si="19"/>
        <v>#REF!</v>
      </c>
      <c r="AP51" s="295" t="e">
        <f t="shared" si="20"/>
        <v>#REF!</v>
      </c>
      <c r="AQ51" s="3" t="e">
        <f>AN51*B51</f>
        <v>#REF!</v>
      </c>
      <c r="AR51" s="3" t="e">
        <f>AO51*B51</f>
        <v>#REF!</v>
      </c>
      <c r="AS51" s="295" t="e">
        <f t="shared" si="21"/>
        <v>#REF!</v>
      </c>
    </row>
    <row r="52" spans="1:45" ht="14.4" x14ac:dyDescent="0.3">
      <c r="A52" s="88" t="s">
        <v>61</v>
      </c>
      <c r="B52" s="38" t="e">
        <f>#REF!</f>
        <v>#REF!</v>
      </c>
      <c r="C52" s="38">
        <f>'Книги (К)'!B60</f>
        <v>0</v>
      </c>
      <c r="D52" s="23">
        <v>1360</v>
      </c>
      <c r="E52" s="20">
        <f t="shared" si="38"/>
        <v>1120</v>
      </c>
      <c r="F52" s="20">
        <f>'Книги (К)'!E60</f>
        <v>1120</v>
      </c>
      <c r="G52" s="59">
        <f t="shared" si="55"/>
        <v>0.17647058823529416</v>
      </c>
      <c r="H52" s="68">
        <f t="shared" si="56"/>
        <v>0.17647058823529416</v>
      </c>
      <c r="I52" s="279">
        <v>1400</v>
      </c>
      <c r="J52" s="279">
        <v>520</v>
      </c>
      <c r="K52" s="279">
        <v>310</v>
      </c>
      <c r="L52" s="279">
        <v>630</v>
      </c>
      <c r="M52" s="279">
        <f>ROUND(E52-T52,-1)</f>
        <v>630</v>
      </c>
      <c r="N52" s="279"/>
      <c r="O52" s="418">
        <f t="shared" si="11"/>
        <v>900</v>
      </c>
      <c r="P52" s="418" t="e">
        <f>#REF!</f>
        <v>#REF!</v>
      </c>
      <c r="Q52" s="46">
        <f>1-O52/D52</f>
        <v>0.33823529411764708</v>
      </c>
      <c r="R52" s="46" t="e">
        <f>1-P52/D52</f>
        <v>#REF!</v>
      </c>
      <c r="S52" s="279">
        <f t="shared" si="12"/>
        <v>585.6</v>
      </c>
      <c r="T52" s="416">
        <v>488</v>
      </c>
      <c r="U52" s="274">
        <v>371</v>
      </c>
      <c r="V52" s="15">
        <f>E52-T52</f>
        <v>632</v>
      </c>
      <c r="W52" s="15">
        <f>E52-U52</f>
        <v>749</v>
      </c>
      <c r="X52" s="277">
        <f>V52/E52</f>
        <v>0.56428571428571428</v>
      </c>
      <c r="Y52" s="277">
        <f>W52/E52</f>
        <v>0.66874999999999996</v>
      </c>
      <c r="Z52" s="3">
        <v>578</v>
      </c>
      <c r="AB52" s="3">
        <v>1</v>
      </c>
      <c r="AC52" s="3">
        <f t="shared" si="22"/>
        <v>43</v>
      </c>
      <c r="AF52" s="15">
        <f t="shared" si="13"/>
        <v>1120</v>
      </c>
      <c r="AG52" s="15">
        <f t="shared" si="24"/>
        <v>632</v>
      </c>
      <c r="AH52" s="295">
        <f t="shared" si="25"/>
        <v>0.56428571428571428</v>
      </c>
      <c r="AI52" s="3">
        <f t="shared" si="57"/>
        <v>0</v>
      </c>
      <c r="AJ52" s="3">
        <f t="shared" si="17"/>
        <v>0</v>
      </c>
      <c r="AK52" s="295" t="e">
        <f t="shared" si="18"/>
        <v>#DIV/0!</v>
      </c>
      <c r="AN52" s="15" t="e">
        <f>#REF!</f>
        <v>#REF!</v>
      </c>
      <c r="AO52" s="15" t="e">
        <f t="shared" si="19"/>
        <v>#REF!</v>
      </c>
      <c r="AP52" s="295" t="e">
        <f t="shared" si="20"/>
        <v>#REF!</v>
      </c>
      <c r="AQ52" s="3" t="e">
        <f>AN52*B52</f>
        <v>#REF!</v>
      </c>
      <c r="AR52" s="3" t="e">
        <f>AO52*B52</f>
        <v>#REF!</v>
      </c>
      <c r="AS52" s="295" t="e">
        <f t="shared" si="21"/>
        <v>#REF!</v>
      </c>
    </row>
    <row r="53" spans="1:45" ht="14.4" x14ac:dyDescent="0.3">
      <c r="A53" s="88" t="s">
        <v>217</v>
      </c>
      <c r="B53" s="38" t="e">
        <f>#REF!</f>
        <v>#REF!</v>
      </c>
      <c r="C53" s="38">
        <f>'Книги (К)'!B61</f>
        <v>0</v>
      </c>
      <c r="D53" s="23">
        <v>970</v>
      </c>
      <c r="E53" s="20">
        <f t="shared" si="38"/>
        <v>800</v>
      </c>
      <c r="F53" s="20">
        <f>'Книги (К)'!E61</f>
        <v>800</v>
      </c>
      <c r="G53" s="59">
        <f t="shared" si="55"/>
        <v>0.17525773195876293</v>
      </c>
      <c r="H53" s="68">
        <f t="shared" si="56"/>
        <v>0.17525773195876293</v>
      </c>
      <c r="I53" s="279">
        <v>1100</v>
      </c>
      <c r="J53" s="279">
        <v>500</v>
      </c>
      <c r="K53" s="279">
        <v>300</v>
      </c>
      <c r="L53" s="279">
        <v>450</v>
      </c>
      <c r="M53" s="279">
        <f>ROUND(E53-T53,-1)</f>
        <v>450</v>
      </c>
      <c r="N53" s="279"/>
      <c r="O53" s="418">
        <f t="shared" si="11"/>
        <v>650</v>
      </c>
      <c r="P53" s="418" t="e">
        <f>#REF!</f>
        <v>#REF!</v>
      </c>
      <c r="Q53" s="46">
        <f>1-O53/D53</f>
        <v>0.32989690721649489</v>
      </c>
      <c r="R53" s="46" t="e">
        <f>1-P53/D53</f>
        <v>#REF!</v>
      </c>
      <c r="S53" s="279">
        <f t="shared" si="12"/>
        <v>419.4</v>
      </c>
      <c r="T53" s="416">
        <v>349.5</v>
      </c>
      <c r="U53" s="274">
        <v>264.5</v>
      </c>
      <c r="V53" s="15">
        <f>E53-T53</f>
        <v>450.5</v>
      </c>
      <c r="W53" s="15">
        <f>E53-U53</f>
        <v>535.5</v>
      </c>
      <c r="X53" s="277">
        <f>V53/E53</f>
        <v>0.56312499999999999</v>
      </c>
      <c r="Y53" s="277">
        <f>W53/E53</f>
        <v>0.66937500000000005</v>
      </c>
      <c r="Z53" s="3">
        <v>386</v>
      </c>
      <c r="AB53" s="3">
        <v>1</v>
      </c>
      <c r="AC53" s="3">
        <f t="shared" si="22"/>
        <v>44</v>
      </c>
      <c r="AF53" s="15">
        <f t="shared" si="13"/>
        <v>800</v>
      </c>
      <c r="AG53" s="15">
        <f t="shared" si="24"/>
        <v>450.5</v>
      </c>
      <c r="AH53" s="295">
        <f t="shared" si="25"/>
        <v>0.56312499999999999</v>
      </c>
      <c r="AI53" s="3">
        <f t="shared" si="57"/>
        <v>0</v>
      </c>
      <c r="AJ53" s="3">
        <f t="shared" si="17"/>
        <v>0</v>
      </c>
      <c r="AK53" s="295" t="e">
        <f t="shared" si="18"/>
        <v>#DIV/0!</v>
      </c>
      <c r="AN53" s="15" t="e">
        <f>#REF!</f>
        <v>#REF!</v>
      </c>
      <c r="AO53" s="15" t="e">
        <f t="shared" si="19"/>
        <v>#REF!</v>
      </c>
      <c r="AP53" s="295" t="e">
        <f t="shared" si="20"/>
        <v>#REF!</v>
      </c>
      <c r="AQ53" s="3" t="e">
        <f>AN53*B53</f>
        <v>#REF!</v>
      </c>
      <c r="AR53" s="3" t="e">
        <f>AO53*B53</f>
        <v>#REF!</v>
      </c>
      <c r="AS53" s="295" t="e">
        <f t="shared" si="21"/>
        <v>#REF!</v>
      </c>
    </row>
    <row r="54" spans="1:45" ht="15" thickBot="1" x14ac:dyDescent="0.35">
      <c r="A54" s="103" t="s">
        <v>249</v>
      </c>
      <c r="B54" s="101" t="e">
        <f>#REF!</f>
        <v>#REF!</v>
      </c>
      <c r="C54" s="101">
        <f>'Книги (К)'!B62</f>
        <v>0</v>
      </c>
      <c r="D54" s="104">
        <v>1230</v>
      </c>
      <c r="E54" s="257">
        <f t="shared" si="38"/>
        <v>1080</v>
      </c>
      <c r="F54" s="257">
        <f>'Книги (К)'!E62</f>
        <v>1080</v>
      </c>
      <c r="G54" s="333">
        <f t="shared" si="55"/>
        <v>0.12195121951219512</v>
      </c>
      <c r="H54" s="259">
        <f t="shared" si="56"/>
        <v>0.12195121951219512</v>
      </c>
      <c r="I54" s="279">
        <v>1650</v>
      </c>
      <c r="J54" s="279">
        <v>1390</v>
      </c>
      <c r="K54" s="279"/>
      <c r="L54" s="279"/>
      <c r="M54" s="279">
        <f>ROUND(E54-T54,-1)</f>
        <v>610</v>
      </c>
      <c r="N54" s="279"/>
      <c r="O54" s="418">
        <f t="shared" si="11"/>
        <v>870</v>
      </c>
      <c r="P54" s="418" t="e">
        <f>#REF!</f>
        <v>#REF!</v>
      </c>
      <c r="Q54" s="46">
        <f>1-O54/D54</f>
        <v>0.29268292682926833</v>
      </c>
      <c r="R54" s="46" t="e">
        <f>1-P54/D54</f>
        <v>#REF!</v>
      </c>
      <c r="S54" s="279">
        <f t="shared" si="12"/>
        <v>565.80000000000007</v>
      </c>
      <c r="T54" s="416">
        <v>471.5</v>
      </c>
      <c r="U54" s="274">
        <v>357.5</v>
      </c>
      <c r="V54" s="15">
        <f>E54-T54</f>
        <v>608.5</v>
      </c>
      <c r="W54" s="15">
        <f>E54-U54</f>
        <v>722.5</v>
      </c>
      <c r="X54" s="277">
        <f>V54/E54</f>
        <v>0.56342592592592589</v>
      </c>
      <c r="Y54" s="277">
        <f>W54/E54</f>
        <v>0.66898148148148151</v>
      </c>
      <c r="Z54" s="3">
        <v>546</v>
      </c>
      <c r="AB54" s="3">
        <v>1</v>
      </c>
      <c r="AC54" s="3">
        <f t="shared" si="22"/>
        <v>45</v>
      </c>
      <c r="AF54" s="15">
        <f t="shared" si="13"/>
        <v>1080</v>
      </c>
      <c r="AG54" s="15">
        <f t="shared" si="24"/>
        <v>608.5</v>
      </c>
      <c r="AH54" s="295">
        <f t="shared" si="25"/>
        <v>0.56342592592592589</v>
      </c>
      <c r="AI54" s="3">
        <f t="shared" si="57"/>
        <v>0</v>
      </c>
      <c r="AJ54" s="3">
        <f t="shared" si="17"/>
        <v>0</v>
      </c>
      <c r="AK54" s="295" t="e">
        <f t="shared" si="18"/>
        <v>#DIV/0!</v>
      </c>
      <c r="AN54" s="15" t="e">
        <f>#REF!</f>
        <v>#REF!</v>
      </c>
      <c r="AO54" s="15" t="e">
        <f t="shared" si="19"/>
        <v>#REF!</v>
      </c>
      <c r="AP54" s="295" t="e">
        <f t="shared" si="20"/>
        <v>#REF!</v>
      </c>
      <c r="AQ54" s="3" t="e">
        <f>AN54*B54</f>
        <v>#REF!</v>
      </c>
      <c r="AR54" s="3" t="e">
        <f>AO54*B54</f>
        <v>#REF!</v>
      </c>
      <c r="AS54" s="295" t="e">
        <f t="shared" si="21"/>
        <v>#REF!</v>
      </c>
    </row>
    <row r="55" spans="1:45" ht="15.6" x14ac:dyDescent="0.3">
      <c r="A55" s="517" t="s">
        <v>244</v>
      </c>
      <c r="B55" s="518"/>
      <c r="C55" s="518"/>
      <c r="D55" s="518"/>
      <c r="E55" s="518"/>
      <c r="F55" s="518"/>
      <c r="G55" s="518"/>
      <c r="H55" s="519"/>
      <c r="I55" s="279"/>
      <c r="J55" s="279"/>
      <c r="K55" s="279"/>
      <c r="L55" s="279"/>
      <c r="M55" s="279"/>
      <c r="N55" s="279"/>
      <c r="O55" s="418"/>
      <c r="P55" s="418"/>
      <c r="Q55" s="46"/>
      <c r="R55" s="46"/>
      <c r="S55" s="279">
        <f t="shared" si="12"/>
        <v>0</v>
      </c>
      <c r="V55" s="15"/>
      <c r="W55" s="15"/>
      <c r="X55" s="277"/>
      <c r="Y55" s="277"/>
      <c r="AC55" s="3">
        <f t="shared" si="22"/>
        <v>45</v>
      </c>
      <c r="AF55" s="15"/>
      <c r="AG55" s="15"/>
      <c r="AH55" s="295"/>
      <c r="AK55" s="295"/>
      <c r="AN55" s="15"/>
      <c r="AO55" s="15"/>
      <c r="AP55" s="295"/>
      <c r="AS55" s="295"/>
    </row>
    <row r="56" spans="1:45" ht="26.4" x14ac:dyDescent="0.3">
      <c r="A56" s="89" t="s">
        <v>36</v>
      </c>
      <c r="B56" s="38" t="e">
        <f>#REF!</f>
        <v>#REF!</v>
      </c>
      <c r="C56" s="38">
        <f>'Книги (К)'!B64</f>
        <v>0</v>
      </c>
      <c r="D56" s="78">
        <v>520</v>
      </c>
      <c r="E56" s="20">
        <f t="shared" si="38"/>
        <v>440</v>
      </c>
      <c r="F56" s="20">
        <f>'Книги (К)'!E64</f>
        <v>440</v>
      </c>
      <c r="G56" s="59">
        <f t="shared" ref="G56:G60" si="58">1-E56/D56</f>
        <v>0.15384615384615385</v>
      </c>
      <c r="H56" s="68">
        <f t="shared" ref="H56:H60" si="59">1-F56/D56</f>
        <v>0.15384615384615385</v>
      </c>
      <c r="I56" s="279">
        <v>450</v>
      </c>
      <c r="J56" s="279">
        <v>170</v>
      </c>
      <c r="K56" s="279">
        <v>100</v>
      </c>
      <c r="L56" s="279">
        <v>250</v>
      </c>
      <c r="M56" s="279">
        <f>ROUND(E56-T56,-1)</f>
        <v>250</v>
      </c>
      <c r="N56" s="279"/>
      <c r="O56" s="418">
        <f t="shared" si="11"/>
        <v>360</v>
      </c>
      <c r="P56" s="418" t="e">
        <f>#REF!</f>
        <v>#REF!</v>
      </c>
      <c r="Q56" s="46">
        <f>1-O56/D56</f>
        <v>0.30769230769230771</v>
      </c>
      <c r="R56" s="46" t="e">
        <f>1-P56/D56</f>
        <v>#REF!</v>
      </c>
      <c r="S56" s="279">
        <f t="shared" si="12"/>
        <v>230.4</v>
      </c>
      <c r="T56" s="3">
        <v>192</v>
      </c>
      <c r="U56" s="3">
        <v>161.5</v>
      </c>
      <c r="V56" s="15">
        <f>E56-T56</f>
        <v>248</v>
      </c>
      <c r="W56" s="15">
        <f>E56-U56</f>
        <v>278.5</v>
      </c>
      <c r="X56" s="277">
        <f>V56/E56</f>
        <v>0.5636363636363636</v>
      </c>
      <c r="Y56" s="277">
        <f>W56/E56</f>
        <v>0.63295454545454544</v>
      </c>
      <c r="Z56" s="3">
        <v>105</v>
      </c>
      <c r="AB56" s="3">
        <v>1</v>
      </c>
      <c r="AC56" s="3">
        <f t="shared" si="22"/>
        <v>46</v>
      </c>
      <c r="AF56" s="15">
        <f t="shared" si="13"/>
        <v>440</v>
      </c>
      <c r="AG56" s="15">
        <f t="shared" si="24"/>
        <v>248</v>
      </c>
      <c r="AH56" s="295">
        <f t="shared" si="25"/>
        <v>0.5636363636363636</v>
      </c>
      <c r="AI56" s="3">
        <f t="shared" ref="AI56:AI59" si="60">AF56*C56</f>
        <v>0</v>
      </c>
      <c r="AJ56" s="3">
        <f t="shared" si="17"/>
        <v>0</v>
      </c>
      <c r="AK56" s="295" t="e">
        <f t="shared" si="18"/>
        <v>#DIV/0!</v>
      </c>
      <c r="AN56" s="15" t="e">
        <f>#REF!</f>
        <v>#REF!</v>
      </c>
      <c r="AO56" s="15" t="e">
        <f t="shared" si="19"/>
        <v>#REF!</v>
      </c>
      <c r="AP56" s="295" t="e">
        <f t="shared" si="20"/>
        <v>#REF!</v>
      </c>
      <c r="AQ56" s="3" t="e">
        <f>AN56*B56</f>
        <v>#REF!</v>
      </c>
      <c r="AR56" s="3" t="e">
        <f>AO56*B56</f>
        <v>#REF!</v>
      </c>
      <c r="AS56" s="295" t="e">
        <f t="shared" si="21"/>
        <v>#REF!</v>
      </c>
    </row>
    <row r="57" spans="1:45" x14ac:dyDescent="0.3">
      <c r="A57" s="89" t="s">
        <v>37</v>
      </c>
      <c r="B57" s="38" t="e">
        <f>#REF!</f>
        <v>#REF!</v>
      </c>
      <c r="C57" s="38">
        <f>'Книги (К)'!B65</f>
        <v>0</v>
      </c>
      <c r="D57" s="78">
        <v>380</v>
      </c>
      <c r="E57" s="20">
        <f t="shared" si="38"/>
        <v>330</v>
      </c>
      <c r="F57" s="20">
        <f>'Книги (К)'!E65</f>
        <v>330</v>
      </c>
      <c r="G57" s="59">
        <f t="shared" si="58"/>
        <v>0.13157894736842102</v>
      </c>
      <c r="H57" s="68">
        <f t="shared" si="59"/>
        <v>0.13157894736842102</v>
      </c>
      <c r="I57" s="279">
        <v>300</v>
      </c>
      <c r="J57" s="279">
        <v>120</v>
      </c>
      <c r="K57" s="279">
        <v>80</v>
      </c>
      <c r="L57" s="279">
        <v>190</v>
      </c>
      <c r="M57" s="279">
        <f>ROUND(E57-T57,-1)</f>
        <v>190</v>
      </c>
      <c r="N57" s="279"/>
      <c r="O57" s="418">
        <f t="shared" si="11"/>
        <v>260</v>
      </c>
      <c r="P57" s="418" t="e">
        <f>#REF!</f>
        <v>#REF!</v>
      </c>
      <c r="Q57" s="46">
        <f>1-O57/D57</f>
        <v>0.31578947368421051</v>
      </c>
      <c r="R57" s="46" t="e">
        <f>1-P57/D57</f>
        <v>#REF!</v>
      </c>
      <c r="S57" s="279">
        <f t="shared" si="12"/>
        <v>169.8</v>
      </c>
      <c r="T57" s="3">
        <v>141.5</v>
      </c>
      <c r="U57" s="3">
        <v>107</v>
      </c>
      <c r="V57" s="15">
        <f>E57-T57</f>
        <v>188.5</v>
      </c>
      <c r="W57" s="15">
        <f>E57-U57</f>
        <v>223</v>
      </c>
      <c r="X57" s="277">
        <f>V57/E57</f>
        <v>0.57121212121212117</v>
      </c>
      <c r="Y57" s="277">
        <f>W57/E57</f>
        <v>0.67575757575757578</v>
      </c>
      <c r="Z57" s="3">
        <v>125</v>
      </c>
      <c r="AB57" s="3">
        <v>1</v>
      </c>
      <c r="AC57" s="3">
        <f t="shared" si="22"/>
        <v>47</v>
      </c>
      <c r="AF57" s="15">
        <f t="shared" si="13"/>
        <v>330</v>
      </c>
      <c r="AG57" s="15">
        <f t="shared" si="24"/>
        <v>188.5</v>
      </c>
      <c r="AH57" s="295">
        <f t="shared" si="25"/>
        <v>0.57121212121212117</v>
      </c>
      <c r="AI57" s="3">
        <f t="shared" si="60"/>
        <v>0</v>
      </c>
      <c r="AJ57" s="3">
        <f t="shared" si="17"/>
        <v>0</v>
      </c>
      <c r="AK57" s="295" t="e">
        <f t="shared" si="18"/>
        <v>#DIV/0!</v>
      </c>
      <c r="AN57" s="15" t="e">
        <f>#REF!</f>
        <v>#REF!</v>
      </c>
      <c r="AO57" s="15" t="e">
        <f t="shared" si="19"/>
        <v>#REF!</v>
      </c>
      <c r="AP57" s="295" t="e">
        <f t="shared" si="20"/>
        <v>#REF!</v>
      </c>
      <c r="AQ57" s="3" t="e">
        <f>AN57*B57</f>
        <v>#REF!</v>
      </c>
      <c r="AR57" s="3" t="e">
        <f>AO57*B57</f>
        <v>#REF!</v>
      </c>
      <c r="AS57" s="295" t="e">
        <f t="shared" si="21"/>
        <v>#REF!</v>
      </c>
    </row>
    <row r="58" spans="1:45" ht="26.4" x14ac:dyDescent="0.3">
      <c r="A58" s="89" t="s">
        <v>56</v>
      </c>
      <c r="B58" s="38" t="e">
        <f>#REF!</f>
        <v>#REF!</v>
      </c>
      <c r="C58" s="38">
        <f>'Книги (К)'!B66</f>
        <v>0</v>
      </c>
      <c r="D58" s="78">
        <v>480</v>
      </c>
      <c r="E58" s="20">
        <f t="shared" si="38"/>
        <v>410</v>
      </c>
      <c r="F58" s="20">
        <f>'Книги (К)'!E66</f>
        <v>410</v>
      </c>
      <c r="G58" s="59">
        <f t="shared" si="58"/>
        <v>0.14583333333333337</v>
      </c>
      <c r="H58" s="68">
        <f t="shared" si="59"/>
        <v>0.14583333333333337</v>
      </c>
      <c r="I58" s="279">
        <v>350</v>
      </c>
      <c r="J58" s="279">
        <v>140</v>
      </c>
      <c r="K58" s="279">
        <v>85</v>
      </c>
      <c r="L58" s="279">
        <v>230</v>
      </c>
      <c r="M58" s="279">
        <f>ROUND(E58-T58,-1)</f>
        <v>230</v>
      </c>
      <c r="N58" s="279"/>
      <c r="O58" s="418">
        <f t="shared" si="11"/>
        <v>330</v>
      </c>
      <c r="P58" s="418" t="e">
        <f>#REF!</f>
        <v>#REF!</v>
      </c>
      <c r="Q58" s="46">
        <f>1-O58/D58</f>
        <v>0.3125</v>
      </c>
      <c r="R58" s="46" t="e">
        <f>1-P58/D58</f>
        <v>#REF!</v>
      </c>
      <c r="S58" s="279">
        <f t="shared" si="12"/>
        <v>213.6</v>
      </c>
      <c r="T58" s="416">
        <v>178</v>
      </c>
      <c r="U58" s="274">
        <v>135</v>
      </c>
      <c r="V58" s="15">
        <f>E58-T58</f>
        <v>232</v>
      </c>
      <c r="W58" s="15">
        <f>E58-U58</f>
        <v>275</v>
      </c>
      <c r="X58" s="277">
        <f>V58/E58</f>
        <v>0.56585365853658531</v>
      </c>
      <c r="Y58" s="277">
        <f>W58/E58</f>
        <v>0.67073170731707321</v>
      </c>
      <c r="Z58" s="3">
        <v>177</v>
      </c>
      <c r="AB58" s="3">
        <v>1</v>
      </c>
      <c r="AC58" s="3">
        <f t="shared" si="22"/>
        <v>48</v>
      </c>
      <c r="AF58" s="15">
        <f t="shared" si="13"/>
        <v>410</v>
      </c>
      <c r="AG58" s="15">
        <f t="shared" si="24"/>
        <v>232</v>
      </c>
      <c r="AH58" s="295">
        <f t="shared" si="25"/>
        <v>0.56585365853658531</v>
      </c>
      <c r="AI58" s="3">
        <f t="shared" si="60"/>
        <v>0</v>
      </c>
      <c r="AJ58" s="3">
        <f t="shared" si="17"/>
        <v>0</v>
      </c>
      <c r="AK58" s="295" t="e">
        <f t="shared" si="18"/>
        <v>#DIV/0!</v>
      </c>
      <c r="AN58" s="15" t="e">
        <f>#REF!</f>
        <v>#REF!</v>
      </c>
      <c r="AO58" s="15" t="e">
        <f t="shared" si="19"/>
        <v>#REF!</v>
      </c>
      <c r="AP58" s="295" t="e">
        <f t="shared" si="20"/>
        <v>#REF!</v>
      </c>
      <c r="AQ58" s="3" t="e">
        <f>AN58*B58</f>
        <v>#REF!</v>
      </c>
      <c r="AR58" s="3" t="e">
        <f>AO58*B58</f>
        <v>#REF!</v>
      </c>
      <c r="AS58" s="295" t="e">
        <f t="shared" si="21"/>
        <v>#REF!</v>
      </c>
    </row>
    <row r="59" spans="1:45" ht="14.4" x14ac:dyDescent="0.3">
      <c r="A59" s="89" t="s">
        <v>248</v>
      </c>
      <c r="B59" s="38" t="e">
        <f>#REF!</f>
        <v>#REF!</v>
      </c>
      <c r="C59" s="38">
        <f>'Книги (К)'!B67</f>
        <v>0</v>
      </c>
      <c r="D59" s="78">
        <v>280</v>
      </c>
      <c r="E59" s="20">
        <f t="shared" si="38"/>
        <v>240</v>
      </c>
      <c r="F59" s="20">
        <f>'Книги (К)'!E67</f>
        <v>240</v>
      </c>
      <c r="G59" s="59">
        <f t="shared" si="58"/>
        <v>0.1428571428571429</v>
      </c>
      <c r="H59" s="68">
        <f t="shared" si="59"/>
        <v>0.1428571428571429</v>
      </c>
      <c r="I59" s="279">
        <v>280</v>
      </c>
      <c r="J59" s="279">
        <v>260</v>
      </c>
      <c r="K59" s="424" t="s">
        <v>332</v>
      </c>
      <c r="L59" s="424" t="s">
        <v>332</v>
      </c>
      <c r="M59" s="279">
        <f>ROUND(E59-T59,-1)</f>
        <v>140</v>
      </c>
      <c r="N59" s="279"/>
      <c r="O59" s="418">
        <f t="shared" si="11"/>
        <v>190</v>
      </c>
      <c r="P59" s="418" t="e">
        <f>#REF!</f>
        <v>#REF!</v>
      </c>
      <c r="Q59" s="46">
        <f>1-O59/D59</f>
        <v>0.3214285714285714</v>
      </c>
      <c r="R59" s="46" t="e">
        <f>1-P59/D59</f>
        <v>#REF!</v>
      </c>
      <c r="S59" s="279">
        <f t="shared" si="12"/>
        <v>126.00000000000001</v>
      </c>
      <c r="T59" s="416">
        <v>105</v>
      </c>
      <c r="U59" s="274">
        <v>79.5</v>
      </c>
      <c r="V59" s="15">
        <f>E59-T59</f>
        <v>135</v>
      </c>
      <c r="W59" s="15">
        <f>E59-U59</f>
        <v>160.5</v>
      </c>
      <c r="X59" s="277">
        <f>V59/E59</f>
        <v>0.5625</v>
      </c>
      <c r="Y59" s="277">
        <f>W59/E59</f>
        <v>0.66874999999999996</v>
      </c>
      <c r="Z59" s="3">
        <v>73</v>
      </c>
      <c r="AB59" s="3">
        <v>1</v>
      </c>
      <c r="AC59" s="3">
        <f t="shared" si="22"/>
        <v>49</v>
      </c>
      <c r="AF59" s="15">
        <f t="shared" si="13"/>
        <v>240</v>
      </c>
      <c r="AG59" s="15">
        <f t="shared" si="24"/>
        <v>135</v>
      </c>
      <c r="AH59" s="295">
        <f t="shared" si="25"/>
        <v>0.5625</v>
      </c>
      <c r="AI59" s="3">
        <f t="shared" si="60"/>
        <v>0</v>
      </c>
      <c r="AJ59" s="3">
        <f t="shared" si="17"/>
        <v>0</v>
      </c>
      <c r="AK59" s="295" t="e">
        <f t="shared" si="18"/>
        <v>#DIV/0!</v>
      </c>
      <c r="AN59" s="15" t="e">
        <f>#REF!</f>
        <v>#REF!</v>
      </c>
      <c r="AO59" s="15" t="e">
        <f t="shared" si="19"/>
        <v>#REF!</v>
      </c>
      <c r="AP59" s="295" t="e">
        <f t="shared" si="20"/>
        <v>#REF!</v>
      </c>
      <c r="AQ59" s="3" t="e">
        <f>AN59*B59</f>
        <v>#REF!</v>
      </c>
      <c r="AR59" s="3" t="e">
        <f>AO59*B59</f>
        <v>#REF!</v>
      </c>
      <c r="AS59" s="295" t="e">
        <f t="shared" si="21"/>
        <v>#REF!</v>
      </c>
    </row>
    <row r="60" spans="1:45" ht="27" thickBot="1" x14ac:dyDescent="0.35">
      <c r="A60" s="455" t="s">
        <v>347</v>
      </c>
      <c r="B60" s="38" t="e">
        <f>#REF!</f>
        <v>#REF!</v>
      </c>
      <c r="C60" s="38">
        <f>'Книги (К)'!B68</f>
        <v>0</v>
      </c>
      <c r="D60" s="81">
        <v>340</v>
      </c>
      <c r="E60" s="456">
        <f t="shared" si="38"/>
        <v>260</v>
      </c>
      <c r="F60" s="20">
        <f>'Книги (К)'!E68</f>
        <v>260</v>
      </c>
      <c r="G60" s="404">
        <f t="shared" si="58"/>
        <v>0.23529411764705888</v>
      </c>
      <c r="H60" s="68">
        <f t="shared" si="59"/>
        <v>0.23529411764705888</v>
      </c>
      <c r="I60" s="279"/>
      <c r="J60" s="279"/>
      <c r="K60" s="424" t="s">
        <v>332</v>
      </c>
      <c r="L60" s="424" t="s">
        <v>332</v>
      </c>
      <c r="M60" s="279">
        <f>ROUND(E60-T60,-1)</f>
        <v>150</v>
      </c>
      <c r="N60" s="279"/>
      <c r="O60" s="418">
        <f t="shared" si="11"/>
        <v>210</v>
      </c>
      <c r="P60" s="418" t="e">
        <f>#REF!</f>
        <v>#REF!</v>
      </c>
      <c r="Q60" s="46">
        <f>1-O60/D60</f>
        <v>0.38235294117647056</v>
      </c>
      <c r="R60" s="46" t="e">
        <f>1-P60/D60</f>
        <v>#REF!</v>
      </c>
      <c r="S60" s="279">
        <f t="shared" si="12"/>
        <v>138</v>
      </c>
      <c r="T60" s="275">
        <v>115</v>
      </c>
      <c r="U60" s="275">
        <v>87.5</v>
      </c>
      <c r="V60" s="15">
        <f>E60-T60</f>
        <v>145</v>
      </c>
      <c r="W60" s="15">
        <f>E60-U60</f>
        <v>172.5</v>
      </c>
      <c r="X60" s="277">
        <f>V60/E60</f>
        <v>0.55769230769230771</v>
      </c>
      <c r="Y60" s="277">
        <f>W60/E60</f>
        <v>0.66346153846153844</v>
      </c>
      <c r="Z60" s="3">
        <v>88</v>
      </c>
      <c r="AF60" s="15">
        <f t="shared" ref="AF60" si="61">F60</f>
        <v>260</v>
      </c>
      <c r="AG60" s="15">
        <f t="shared" ref="AG60" si="62">AF60-T60</f>
        <v>145</v>
      </c>
      <c r="AH60" s="295">
        <f t="shared" ref="AH60" si="63">AG60/AF60</f>
        <v>0.55769230769230771</v>
      </c>
      <c r="AI60" s="3">
        <f t="shared" ref="AI60" si="64">AF60*C60</f>
        <v>0</v>
      </c>
      <c r="AJ60" s="3">
        <f t="shared" ref="AJ60" si="65">AG60*C60</f>
        <v>0</v>
      </c>
      <c r="AK60" s="295" t="e">
        <f t="shared" ref="AK60" si="66">AJ60/AI60</f>
        <v>#DIV/0!</v>
      </c>
      <c r="AN60" s="15" t="e">
        <f>#REF!</f>
        <v>#REF!</v>
      </c>
      <c r="AO60" s="15" t="e">
        <f t="shared" ref="AO60" si="67">AN60-T60</f>
        <v>#REF!</v>
      </c>
      <c r="AP60" s="295" t="e">
        <f t="shared" ref="AP60" si="68">AO60/AN60</f>
        <v>#REF!</v>
      </c>
      <c r="AQ60" s="3" t="e">
        <f>AN60*B60</f>
        <v>#REF!</v>
      </c>
      <c r="AR60" s="3" t="e">
        <f>AO60*B60</f>
        <v>#REF!</v>
      </c>
      <c r="AS60" s="295" t="e">
        <f t="shared" ref="AS60" si="69">AR60/AQ60</f>
        <v>#REF!</v>
      </c>
    </row>
    <row r="61" spans="1:45" ht="15.6" x14ac:dyDescent="0.3">
      <c r="A61" s="567" t="s">
        <v>250</v>
      </c>
      <c r="B61" s="568"/>
      <c r="C61" s="568"/>
      <c r="D61" s="568"/>
      <c r="E61" s="568"/>
      <c r="F61" s="568"/>
      <c r="G61" s="568"/>
      <c r="H61" s="569"/>
      <c r="I61" s="279"/>
      <c r="J61" s="279"/>
      <c r="K61" s="279"/>
      <c r="L61" s="279"/>
      <c r="M61" s="279"/>
      <c r="N61" s="279"/>
      <c r="O61" s="418"/>
      <c r="P61" s="418"/>
      <c r="Q61" s="46"/>
      <c r="R61" s="46"/>
      <c r="S61" s="279">
        <f t="shared" si="12"/>
        <v>0</v>
      </c>
      <c r="V61" s="15"/>
      <c r="W61" s="15"/>
      <c r="X61" s="277"/>
      <c r="Y61" s="277"/>
      <c r="AC61" s="3">
        <f>AC59+AB61</f>
        <v>49</v>
      </c>
      <c r="AF61" s="15"/>
      <c r="AG61" s="15"/>
      <c r="AH61" s="295"/>
      <c r="AK61" s="295"/>
      <c r="AN61" s="15"/>
      <c r="AO61" s="15"/>
      <c r="AP61" s="295"/>
      <c r="AS61" s="295"/>
    </row>
    <row r="62" spans="1:45" x14ac:dyDescent="0.3">
      <c r="A62" s="110" t="s">
        <v>39</v>
      </c>
      <c r="B62" s="38" t="e">
        <f>#REF!</f>
        <v>#REF!</v>
      </c>
      <c r="C62" s="38">
        <f>'Книги (К)'!B70</f>
        <v>0</v>
      </c>
      <c r="D62" s="107">
        <v>1200</v>
      </c>
      <c r="E62" s="20">
        <f t="shared" si="38"/>
        <v>1040</v>
      </c>
      <c r="F62" s="20">
        <f>'Книги (К)'!E70</f>
        <v>1040</v>
      </c>
      <c r="G62" s="59">
        <f t="shared" ref="G62:G65" si="70">1-E62/D62</f>
        <v>0.1333333333333333</v>
      </c>
      <c r="H62" s="68">
        <f t="shared" ref="H62:H65" si="71">1-F62/D62</f>
        <v>0.1333333333333333</v>
      </c>
      <c r="I62" s="279">
        <v>850</v>
      </c>
      <c r="J62" s="279">
        <v>370</v>
      </c>
      <c r="K62" s="279">
        <v>240</v>
      </c>
      <c r="L62" s="279">
        <v>590</v>
      </c>
      <c r="M62" s="279">
        <f>ROUND(E62-T62,-1)</f>
        <v>590</v>
      </c>
      <c r="N62" s="279"/>
      <c r="O62" s="418">
        <f t="shared" si="11"/>
        <v>840</v>
      </c>
      <c r="P62" s="418" t="e">
        <f>#REF!</f>
        <v>#REF!</v>
      </c>
      <c r="Q62" s="46">
        <f>1-O62/D62</f>
        <v>0.30000000000000004</v>
      </c>
      <c r="R62" s="46" t="e">
        <f>1-P62/D62</f>
        <v>#REF!</v>
      </c>
      <c r="S62" s="279">
        <f t="shared" si="12"/>
        <v>543.6</v>
      </c>
      <c r="T62" s="3">
        <v>453</v>
      </c>
      <c r="U62" s="3">
        <v>343</v>
      </c>
      <c r="V62" s="15">
        <f>E62-T62</f>
        <v>587</v>
      </c>
      <c r="W62" s="15">
        <f>E62-U62</f>
        <v>697</v>
      </c>
      <c r="X62" s="277">
        <f>V62/E62</f>
        <v>0.56442307692307692</v>
      </c>
      <c r="Y62" s="277">
        <f>W62/E62</f>
        <v>0.67019230769230764</v>
      </c>
      <c r="Z62" s="3">
        <v>521</v>
      </c>
      <c r="AB62" s="3">
        <v>1</v>
      </c>
      <c r="AC62" s="3">
        <f t="shared" si="22"/>
        <v>50</v>
      </c>
      <c r="AF62" s="15">
        <f t="shared" si="13"/>
        <v>1040</v>
      </c>
      <c r="AG62" s="15">
        <f t="shared" si="24"/>
        <v>587</v>
      </c>
      <c r="AH62" s="295">
        <f t="shared" si="25"/>
        <v>0.56442307692307692</v>
      </c>
      <c r="AI62" s="3">
        <f t="shared" ref="AI62:AI65" si="72">AF62*C62</f>
        <v>0</v>
      </c>
      <c r="AJ62" s="3">
        <f t="shared" si="17"/>
        <v>0</v>
      </c>
      <c r="AK62" s="295" t="e">
        <f t="shared" si="18"/>
        <v>#DIV/0!</v>
      </c>
      <c r="AN62" s="15" t="e">
        <f>#REF!</f>
        <v>#REF!</v>
      </c>
      <c r="AO62" s="15" t="e">
        <f t="shared" si="19"/>
        <v>#REF!</v>
      </c>
      <c r="AP62" s="295" t="e">
        <f t="shared" si="20"/>
        <v>#REF!</v>
      </c>
      <c r="AQ62" s="3" t="e">
        <f>AN62*B62</f>
        <v>#REF!</v>
      </c>
      <c r="AR62" s="3" t="e">
        <f>AO62*B62</f>
        <v>#REF!</v>
      </c>
      <c r="AS62" s="295" t="e">
        <f t="shared" si="21"/>
        <v>#REF!</v>
      </c>
    </row>
    <row r="63" spans="1:45" ht="14.4" x14ac:dyDescent="0.3">
      <c r="A63" s="110" t="s">
        <v>245</v>
      </c>
      <c r="B63" s="38" t="e">
        <f>#REF!</f>
        <v>#REF!</v>
      </c>
      <c r="C63" s="38">
        <f>'Книги (К)'!B71</f>
        <v>0</v>
      </c>
      <c r="D63" s="107">
        <v>630</v>
      </c>
      <c r="E63" s="20">
        <f t="shared" si="38"/>
        <v>540</v>
      </c>
      <c r="F63" s="20">
        <f>'Книги (К)'!E71</f>
        <v>540</v>
      </c>
      <c r="G63" s="59">
        <f t="shared" si="70"/>
        <v>0.1428571428571429</v>
      </c>
      <c r="H63" s="68">
        <f t="shared" si="71"/>
        <v>0.1428571428571429</v>
      </c>
      <c r="I63" s="279">
        <v>580</v>
      </c>
      <c r="J63" s="279">
        <v>370</v>
      </c>
      <c r="K63" s="279">
        <v>230</v>
      </c>
      <c r="L63" s="279">
        <v>310</v>
      </c>
      <c r="M63" s="279">
        <f>ROUND(E63-T63,-1)</f>
        <v>310</v>
      </c>
      <c r="N63" s="279"/>
      <c r="O63" s="418">
        <f t="shared" si="11"/>
        <v>430</v>
      </c>
      <c r="P63" s="418" t="e">
        <f>#REF!</f>
        <v>#REF!</v>
      </c>
      <c r="Q63" s="46">
        <f>1-O63/D63</f>
        <v>0.31746031746031744</v>
      </c>
      <c r="R63" s="46" t="e">
        <f>1-P63/D63</f>
        <v>#REF!</v>
      </c>
      <c r="S63" s="279">
        <f t="shared" si="12"/>
        <v>279.60000000000002</v>
      </c>
      <c r="T63" s="416">
        <v>233</v>
      </c>
      <c r="U63" s="274">
        <v>176.5</v>
      </c>
      <c r="V63" s="15">
        <f>E63-T63</f>
        <v>307</v>
      </c>
      <c r="W63" s="15">
        <f>E63-U63</f>
        <v>363.5</v>
      </c>
      <c r="X63" s="277">
        <f>V63/E63</f>
        <v>0.56851851851851853</v>
      </c>
      <c r="Y63" s="277">
        <f>W63/E63</f>
        <v>0.67314814814814816</v>
      </c>
      <c r="Z63" s="3">
        <v>247</v>
      </c>
      <c r="AB63" s="3">
        <v>1</v>
      </c>
      <c r="AC63" s="3">
        <f t="shared" si="22"/>
        <v>51</v>
      </c>
      <c r="AF63" s="15">
        <f t="shared" si="13"/>
        <v>540</v>
      </c>
      <c r="AG63" s="15">
        <f t="shared" si="24"/>
        <v>307</v>
      </c>
      <c r="AH63" s="295">
        <f t="shared" si="25"/>
        <v>0.56851851851851853</v>
      </c>
      <c r="AI63" s="3">
        <f t="shared" si="72"/>
        <v>0</v>
      </c>
      <c r="AJ63" s="3">
        <f t="shared" si="17"/>
        <v>0</v>
      </c>
      <c r="AK63" s="295" t="e">
        <f t="shared" si="18"/>
        <v>#DIV/0!</v>
      </c>
      <c r="AN63" s="15" t="e">
        <f>#REF!</f>
        <v>#REF!</v>
      </c>
      <c r="AO63" s="15" t="e">
        <f t="shared" si="19"/>
        <v>#REF!</v>
      </c>
      <c r="AP63" s="295" t="e">
        <f t="shared" si="20"/>
        <v>#REF!</v>
      </c>
      <c r="AQ63" s="3" t="e">
        <f>AN63*B63</f>
        <v>#REF!</v>
      </c>
      <c r="AR63" s="3" t="e">
        <f>AO63*B63</f>
        <v>#REF!</v>
      </c>
      <c r="AS63" s="295" t="e">
        <f t="shared" si="21"/>
        <v>#REF!</v>
      </c>
    </row>
    <row r="64" spans="1:45" ht="14.4" x14ac:dyDescent="0.3">
      <c r="A64" s="110" t="s">
        <v>246</v>
      </c>
      <c r="B64" s="38" t="e">
        <f>#REF!</f>
        <v>#REF!</v>
      </c>
      <c r="C64" s="38">
        <f>'Книги (К)'!B72</f>
        <v>0</v>
      </c>
      <c r="D64" s="107">
        <v>610</v>
      </c>
      <c r="E64" s="20">
        <f t="shared" si="38"/>
        <v>540</v>
      </c>
      <c r="F64" s="20">
        <f>'Книги (К)'!E72</f>
        <v>540</v>
      </c>
      <c r="G64" s="59">
        <f t="shared" si="70"/>
        <v>0.11475409836065575</v>
      </c>
      <c r="H64" s="68">
        <f t="shared" si="71"/>
        <v>0.11475409836065575</v>
      </c>
      <c r="I64" s="279">
        <v>540</v>
      </c>
      <c r="J64" s="279">
        <v>350</v>
      </c>
      <c r="K64" s="279">
        <v>210</v>
      </c>
      <c r="L64" s="279">
        <v>310</v>
      </c>
      <c r="M64" s="279">
        <f>ROUND(E64-T64,-1)</f>
        <v>310</v>
      </c>
      <c r="N64" s="279"/>
      <c r="O64" s="418">
        <f t="shared" si="11"/>
        <v>430</v>
      </c>
      <c r="P64" s="418" t="e">
        <f>#REF!</f>
        <v>#REF!</v>
      </c>
      <c r="Q64" s="46">
        <f>1-O64/D64</f>
        <v>0.29508196721311475</v>
      </c>
      <c r="R64" s="46" t="e">
        <f>1-P64/D64</f>
        <v>#REF!</v>
      </c>
      <c r="S64" s="279">
        <f t="shared" si="12"/>
        <v>279.60000000000002</v>
      </c>
      <c r="T64" s="416">
        <v>233</v>
      </c>
      <c r="U64" s="274">
        <v>176.5</v>
      </c>
      <c r="V64" s="15">
        <f>E64-T64</f>
        <v>307</v>
      </c>
      <c r="W64" s="15">
        <f>E64-U64</f>
        <v>363.5</v>
      </c>
      <c r="X64" s="277">
        <f>V64/E64</f>
        <v>0.56851851851851853</v>
      </c>
      <c r="Y64" s="277">
        <f>W64/E64</f>
        <v>0.67314814814814816</v>
      </c>
      <c r="Z64" s="3">
        <v>247</v>
      </c>
      <c r="AB64" s="3">
        <v>1</v>
      </c>
      <c r="AC64" s="3">
        <f t="shared" si="22"/>
        <v>52</v>
      </c>
      <c r="AF64" s="15">
        <f t="shared" si="13"/>
        <v>540</v>
      </c>
      <c r="AG64" s="15">
        <f t="shared" si="24"/>
        <v>307</v>
      </c>
      <c r="AH64" s="295">
        <f t="shared" si="25"/>
        <v>0.56851851851851853</v>
      </c>
      <c r="AI64" s="3">
        <f t="shared" si="72"/>
        <v>0</v>
      </c>
      <c r="AJ64" s="3">
        <f t="shared" si="17"/>
        <v>0</v>
      </c>
      <c r="AK64" s="295" t="e">
        <f t="shared" si="18"/>
        <v>#DIV/0!</v>
      </c>
      <c r="AN64" s="15" t="e">
        <f>#REF!</f>
        <v>#REF!</v>
      </c>
      <c r="AO64" s="15" t="e">
        <f t="shared" si="19"/>
        <v>#REF!</v>
      </c>
      <c r="AP64" s="295" t="e">
        <f t="shared" si="20"/>
        <v>#REF!</v>
      </c>
      <c r="AQ64" s="3" t="e">
        <f>AN64*B64</f>
        <v>#REF!</v>
      </c>
      <c r="AR64" s="3" t="e">
        <f>AO64*B64</f>
        <v>#REF!</v>
      </c>
      <c r="AS64" s="295" t="e">
        <f t="shared" si="21"/>
        <v>#REF!</v>
      </c>
    </row>
    <row r="65" spans="1:45" ht="15" thickBot="1" x14ac:dyDescent="0.35">
      <c r="A65" s="114" t="s">
        <v>247</v>
      </c>
      <c r="B65" s="38" t="e">
        <f>#REF!</f>
        <v>#REF!</v>
      </c>
      <c r="C65" s="38">
        <f>'Книги (К)'!B73</f>
        <v>0</v>
      </c>
      <c r="D65" s="112">
        <v>700</v>
      </c>
      <c r="E65" s="20">
        <f t="shared" si="38"/>
        <v>560</v>
      </c>
      <c r="F65" s="20">
        <f>'Книги (К)'!E73</f>
        <v>560</v>
      </c>
      <c r="G65" s="59">
        <f t="shared" si="70"/>
        <v>0.19999999999999996</v>
      </c>
      <c r="H65" s="68">
        <f t="shared" si="71"/>
        <v>0.19999999999999996</v>
      </c>
      <c r="I65" s="279">
        <v>775</v>
      </c>
      <c r="J65" s="279">
        <v>720</v>
      </c>
      <c r="K65" s="424" t="s">
        <v>332</v>
      </c>
      <c r="L65" s="424" t="s">
        <v>332</v>
      </c>
      <c r="M65" s="279">
        <f>ROUND(E65-T65,-1)</f>
        <v>320</v>
      </c>
      <c r="N65" s="279"/>
      <c r="O65" s="418">
        <f t="shared" si="11"/>
        <v>450</v>
      </c>
      <c r="P65" s="418" t="e">
        <f>#REF!</f>
        <v>#REF!</v>
      </c>
      <c r="Q65" s="46">
        <f>1-O65/D65</f>
        <v>0.3571428571428571</v>
      </c>
      <c r="R65" s="46" t="e">
        <f>1-P65/D65</f>
        <v>#REF!</v>
      </c>
      <c r="S65" s="279">
        <f t="shared" si="12"/>
        <v>291</v>
      </c>
      <c r="T65" s="416">
        <v>242.5</v>
      </c>
      <c r="U65" s="274">
        <v>184</v>
      </c>
      <c r="V65" s="15">
        <f>E65-T65</f>
        <v>317.5</v>
      </c>
      <c r="W65" s="15">
        <f>E65-U65</f>
        <v>376</v>
      </c>
      <c r="X65" s="277">
        <f>V65/E65</f>
        <v>0.5669642857142857</v>
      </c>
      <c r="Y65" s="277">
        <f>W65/E65</f>
        <v>0.67142857142857137</v>
      </c>
      <c r="Z65" s="3">
        <v>250</v>
      </c>
      <c r="AB65" s="3">
        <v>1</v>
      </c>
      <c r="AC65" s="3">
        <f t="shared" si="22"/>
        <v>53</v>
      </c>
      <c r="AF65" s="15">
        <f t="shared" si="13"/>
        <v>560</v>
      </c>
      <c r="AG65" s="15">
        <f t="shared" si="24"/>
        <v>317.5</v>
      </c>
      <c r="AH65" s="295">
        <f t="shared" si="25"/>
        <v>0.5669642857142857</v>
      </c>
      <c r="AI65" s="3">
        <f t="shared" si="72"/>
        <v>0</v>
      </c>
      <c r="AJ65" s="3">
        <f t="shared" si="17"/>
        <v>0</v>
      </c>
      <c r="AK65" s="295" t="e">
        <f t="shared" si="18"/>
        <v>#DIV/0!</v>
      </c>
      <c r="AN65" s="15" t="e">
        <f>#REF!</f>
        <v>#REF!</v>
      </c>
      <c r="AO65" s="15" t="e">
        <f t="shared" si="19"/>
        <v>#REF!</v>
      </c>
      <c r="AP65" s="295" t="e">
        <f t="shared" si="20"/>
        <v>#REF!</v>
      </c>
      <c r="AQ65" s="3" t="e">
        <f>AN65*B65</f>
        <v>#REF!</v>
      </c>
      <c r="AR65" s="3" t="e">
        <f>AO65*B65</f>
        <v>#REF!</v>
      </c>
      <c r="AS65" s="295" t="e">
        <f t="shared" si="21"/>
        <v>#REF!</v>
      </c>
    </row>
    <row r="66" spans="1:45" ht="15.6" x14ac:dyDescent="0.3">
      <c r="A66" s="582" t="s">
        <v>251</v>
      </c>
      <c r="B66" s="583"/>
      <c r="C66" s="583"/>
      <c r="D66" s="583"/>
      <c r="E66" s="583"/>
      <c r="F66" s="583"/>
      <c r="G66" s="583"/>
      <c r="H66" s="584"/>
      <c r="I66" s="279"/>
      <c r="J66" s="279"/>
      <c r="K66" s="279"/>
      <c r="L66" s="279"/>
      <c r="M66" s="279"/>
      <c r="N66" s="279"/>
      <c r="O66" s="418"/>
      <c r="P66" s="418"/>
      <c r="Q66" s="46"/>
      <c r="R66" s="46"/>
      <c r="S66" s="279">
        <f t="shared" si="12"/>
        <v>0</v>
      </c>
      <c r="V66" s="15"/>
      <c r="W66" s="15"/>
      <c r="X66" s="277"/>
      <c r="Y66" s="277"/>
      <c r="AC66" s="3">
        <f t="shared" si="22"/>
        <v>53</v>
      </c>
      <c r="AF66" s="15"/>
      <c r="AG66" s="15"/>
      <c r="AH66" s="295"/>
      <c r="AK66" s="295"/>
      <c r="AN66" s="15"/>
      <c r="AO66" s="15"/>
      <c r="AP66" s="295"/>
      <c r="AS66" s="295"/>
    </row>
    <row r="67" spans="1:45" ht="26.4" x14ac:dyDescent="0.3">
      <c r="A67" s="116" t="s">
        <v>50</v>
      </c>
      <c r="B67" s="38" t="e">
        <f>#REF!</f>
        <v>#REF!</v>
      </c>
      <c r="C67" s="38">
        <f>'Книги (К)'!B75</f>
        <v>0</v>
      </c>
      <c r="D67" s="118">
        <v>760</v>
      </c>
      <c r="E67" s="20">
        <f t="shared" si="38"/>
        <v>630</v>
      </c>
      <c r="F67" s="20">
        <f>'Книги (К)'!E75</f>
        <v>630</v>
      </c>
      <c r="G67" s="59">
        <f t="shared" ref="G67:G69" si="73">1-E67/D67</f>
        <v>0.17105263157894735</v>
      </c>
      <c r="H67" s="68">
        <f t="shared" ref="H67:H69" si="74">1-F67/D67</f>
        <v>0.17105263157894735</v>
      </c>
      <c r="I67" s="279">
        <v>760</v>
      </c>
      <c r="J67" s="279">
        <v>290</v>
      </c>
      <c r="K67" s="279">
        <v>180</v>
      </c>
      <c r="L67" s="279">
        <v>360</v>
      </c>
      <c r="M67" s="279">
        <f>ROUND(E67-T67,-1)</f>
        <v>360</v>
      </c>
      <c r="N67" s="279"/>
      <c r="O67" s="418">
        <f t="shared" si="11"/>
        <v>510</v>
      </c>
      <c r="P67" s="418" t="e">
        <f>#REF!</f>
        <v>#REF!</v>
      </c>
      <c r="Q67" s="46">
        <f>1-O67/D67</f>
        <v>0.32894736842105265</v>
      </c>
      <c r="R67" s="46" t="e">
        <f>1-P67/D67</f>
        <v>#REF!</v>
      </c>
      <c r="S67" s="279">
        <f t="shared" si="12"/>
        <v>329.4</v>
      </c>
      <c r="T67" s="416">
        <v>274.5</v>
      </c>
      <c r="U67" s="274">
        <v>205.5</v>
      </c>
      <c r="V67" s="15">
        <f>E67-T67</f>
        <v>355.5</v>
      </c>
      <c r="W67" s="15">
        <f>E67-U67</f>
        <v>424.5</v>
      </c>
      <c r="X67" s="277">
        <f>V67/E67</f>
        <v>0.56428571428571428</v>
      </c>
      <c r="Y67" s="277">
        <f>W67/E67</f>
        <v>0.67380952380952386</v>
      </c>
      <c r="Z67" s="3">
        <v>289</v>
      </c>
      <c r="AB67" s="3">
        <v>1</v>
      </c>
      <c r="AC67" s="3">
        <f t="shared" si="22"/>
        <v>54</v>
      </c>
      <c r="AF67" s="15">
        <f t="shared" si="13"/>
        <v>630</v>
      </c>
      <c r="AG67" s="15">
        <f t="shared" si="24"/>
        <v>355.5</v>
      </c>
      <c r="AH67" s="295">
        <f t="shared" si="25"/>
        <v>0.56428571428571428</v>
      </c>
      <c r="AI67" s="3">
        <f t="shared" ref="AI67:AI69" si="75">AF67*C67</f>
        <v>0</v>
      </c>
      <c r="AJ67" s="3">
        <f t="shared" si="17"/>
        <v>0</v>
      </c>
      <c r="AK67" s="295" t="e">
        <f t="shared" si="18"/>
        <v>#DIV/0!</v>
      </c>
      <c r="AN67" s="15" t="e">
        <f>#REF!</f>
        <v>#REF!</v>
      </c>
      <c r="AO67" s="15" t="e">
        <f t="shared" si="19"/>
        <v>#REF!</v>
      </c>
      <c r="AP67" s="295" t="e">
        <f t="shared" si="20"/>
        <v>#REF!</v>
      </c>
      <c r="AQ67" s="3" t="e">
        <f>AN67*B67</f>
        <v>#REF!</v>
      </c>
      <c r="AR67" s="3" t="e">
        <f>AO67*B67</f>
        <v>#REF!</v>
      </c>
      <c r="AS67" s="295" t="e">
        <f t="shared" si="21"/>
        <v>#REF!</v>
      </c>
    </row>
    <row r="68" spans="1:45" ht="16.8" customHeight="1" x14ac:dyDescent="0.3">
      <c r="A68" s="116" t="s">
        <v>54</v>
      </c>
      <c r="B68" s="38" t="e">
        <f>#REF!</f>
        <v>#REF!</v>
      </c>
      <c r="C68" s="38">
        <f>'Книги (К)'!B76</f>
        <v>0</v>
      </c>
      <c r="D68" s="118">
        <v>720</v>
      </c>
      <c r="E68" s="20">
        <f t="shared" si="38"/>
        <v>630</v>
      </c>
      <c r="F68" s="20">
        <f>'Книги (К)'!E76</f>
        <v>630</v>
      </c>
      <c r="G68" s="59">
        <f t="shared" si="73"/>
        <v>0.125</v>
      </c>
      <c r="H68" s="68">
        <f t="shared" si="74"/>
        <v>0.125</v>
      </c>
      <c r="I68" s="279">
        <v>570</v>
      </c>
      <c r="J68" s="279">
        <v>250</v>
      </c>
      <c r="K68" s="279">
        <v>150</v>
      </c>
      <c r="L68" s="279">
        <v>350</v>
      </c>
      <c r="M68" s="279">
        <f>ROUND(E68-T68,-1)</f>
        <v>350</v>
      </c>
      <c r="N68" s="279"/>
      <c r="O68" s="418">
        <f t="shared" si="11"/>
        <v>510</v>
      </c>
      <c r="P68" s="418" t="e">
        <f>#REF!</f>
        <v>#REF!</v>
      </c>
      <c r="Q68" s="46">
        <f>1-O68/D68</f>
        <v>0.29166666666666663</v>
      </c>
      <c r="R68" s="46" t="e">
        <f>1-P68/D68</f>
        <v>#REF!</v>
      </c>
      <c r="S68" s="279">
        <f t="shared" si="12"/>
        <v>330.6</v>
      </c>
      <c r="T68" s="416">
        <v>275.5</v>
      </c>
      <c r="U68" s="274">
        <v>208.5</v>
      </c>
      <c r="V68" s="15">
        <f>E68-T68</f>
        <v>354.5</v>
      </c>
      <c r="W68" s="15">
        <f>E68-U68</f>
        <v>421.5</v>
      </c>
      <c r="X68" s="277">
        <f>V68/E68</f>
        <v>0.5626984126984127</v>
      </c>
      <c r="Y68" s="277">
        <f>W68/E68</f>
        <v>0.669047619047619</v>
      </c>
      <c r="Z68" s="3">
        <v>293</v>
      </c>
      <c r="AB68" s="3">
        <v>1</v>
      </c>
      <c r="AC68" s="3">
        <f t="shared" si="22"/>
        <v>55</v>
      </c>
      <c r="AF68" s="15">
        <f t="shared" si="13"/>
        <v>630</v>
      </c>
      <c r="AG68" s="15">
        <f t="shared" si="24"/>
        <v>354.5</v>
      </c>
      <c r="AH68" s="295">
        <f t="shared" si="25"/>
        <v>0.5626984126984127</v>
      </c>
      <c r="AI68" s="3">
        <f t="shared" si="75"/>
        <v>0</v>
      </c>
      <c r="AJ68" s="3">
        <f t="shared" si="17"/>
        <v>0</v>
      </c>
      <c r="AK68" s="295" t="e">
        <f t="shared" si="18"/>
        <v>#DIV/0!</v>
      </c>
      <c r="AN68" s="15" t="e">
        <f>#REF!</f>
        <v>#REF!</v>
      </c>
      <c r="AO68" s="15" t="e">
        <f t="shared" si="19"/>
        <v>#REF!</v>
      </c>
      <c r="AP68" s="295" t="e">
        <f t="shared" si="20"/>
        <v>#REF!</v>
      </c>
      <c r="AQ68" s="3" t="e">
        <f>AN68*B68</f>
        <v>#REF!</v>
      </c>
      <c r="AR68" s="3" t="e">
        <f>AO68*B68</f>
        <v>#REF!</v>
      </c>
      <c r="AS68" s="295" t="e">
        <f t="shared" si="21"/>
        <v>#REF!</v>
      </c>
    </row>
    <row r="69" spans="1:45" ht="15" thickBot="1" x14ac:dyDescent="0.35">
      <c r="A69" s="117" t="s">
        <v>55</v>
      </c>
      <c r="B69" s="38" t="e">
        <f>#REF!</f>
        <v>#REF!</v>
      </c>
      <c r="C69" s="38">
        <f>'Книги (К)'!B77</f>
        <v>0</v>
      </c>
      <c r="D69" s="121">
        <v>3600</v>
      </c>
      <c r="E69" s="20">
        <f t="shared" si="38"/>
        <v>3080</v>
      </c>
      <c r="F69" s="20">
        <f>'Книги (К)'!E77</f>
        <v>3080</v>
      </c>
      <c r="G69" s="59">
        <f t="shared" si="73"/>
        <v>0.14444444444444449</v>
      </c>
      <c r="H69" s="68">
        <f t="shared" si="74"/>
        <v>0.14444444444444449</v>
      </c>
      <c r="I69" s="279">
        <v>2700</v>
      </c>
      <c r="J69" s="279">
        <v>500</v>
      </c>
      <c r="K69" s="279">
        <v>300</v>
      </c>
      <c r="L69" s="279">
        <v>1740</v>
      </c>
      <c r="M69" s="279">
        <f>ROUND(E69-T69,-1)</f>
        <v>1740</v>
      </c>
      <c r="N69" s="279"/>
      <c r="O69" s="418">
        <f t="shared" si="11"/>
        <v>2480</v>
      </c>
      <c r="P69" s="418" t="e">
        <f>#REF!</f>
        <v>#REF!</v>
      </c>
      <c r="Q69" s="46">
        <f>1-O69/D69</f>
        <v>0.31111111111111112</v>
      </c>
      <c r="R69" s="46" t="e">
        <f>1-P69/D69</f>
        <v>#REF!</v>
      </c>
      <c r="S69" s="279">
        <f t="shared" si="12"/>
        <v>1608.6000000000001</v>
      </c>
      <c r="T69" s="416">
        <v>1340.5</v>
      </c>
      <c r="U69" s="274">
        <v>1126.5</v>
      </c>
      <c r="V69" s="15">
        <f>E69-T69</f>
        <v>1739.5</v>
      </c>
      <c r="W69" s="15">
        <f>E69-U69</f>
        <v>1953.5</v>
      </c>
      <c r="X69" s="277">
        <f>V69/E69</f>
        <v>0.56477272727272732</v>
      </c>
      <c r="Y69" s="277">
        <f>W69/E69</f>
        <v>0.63425324675324679</v>
      </c>
      <c r="Z69" s="3">
        <v>562</v>
      </c>
      <c r="AB69" s="3">
        <v>1</v>
      </c>
      <c r="AC69" s="3">
        <f t="shared" si="22"/>
        <v>56</v>
      </c>
      <c r="AF69" s="15">
        <f t="shared" si="13"/>
        <v>3080</v>
      </c>
      <c r="AG69" s="15">
        <f t="shared" si="24"/>
        <v>1739.5</v>
      </c>
      <c r="AH69" s="295">
        <f t="shared" si="25"/>
        <v>0.56477272727272732</v>
      </c>
      <c r="AI69" s="3">
        <f t="shared" si="75"/>
        <v>0</v>
      </c>
      <c r="AJ69" s="3">
        <f t="shared" si="17"/>
        <v>0</v>
      </c>
      <c r="AK69" s="295" t="e">
        <f t="shared" si="18"/>
        <v>#DIV/0!</v>
      </c>
      <c r="AN69" s="15" t="e">
        <f>#REF!</f>
        <v>#REF!</v>
      </c>
      <c r="AO69" s="15" t="e">
        <f t="shared" si="19"/>
        <v>#REF!</v>
      </c>
      <c r="AP69" s="295" t="e">
        <f t="shared" si="20"/>
        <v>#REF!</v>
      </c>
      <c r="AQ69" s="3" t="e">
        <f>AN69*B69</f>
        <v>#REF!</v>
      </c>
      <c r="AR69" s="3" t="e">
        <f>AO69*B69</f>
        <v>#REF!</v>
      </c>
      <c r="AS69" s="295" t="e">
        <f t="shared" si="21"/>
        <v>#REF!</v>
      </c>
    </row>
    <row r="70" spans="1:45" ht="15.6" x14ac:dyDescent="0.3">
      <c r="A70" s="585" t="s">
        <v>252</v>
      </c>
      <c r="B70" s="586"/>
      <c r="C70" s="586"/>
      <c r="D70" s="586"/>
      <c r="E70" s="586"/>
      <c r="F70" s="586"/>
      <c r="G70" s="586"/>
      <c r="H70" s="587"/>
      <c r="I70" s="279"/>
      <c r="J70" s="279"/>
      <c r="K70" s="279"/>
      <c r="L70" s="279"/>
      <c r="M70" s="279"/>
      <c r="N70" s="279"/>
      <c r="O70" s="418"/>
      <c r="P70" s="418"/>
      <c r="Q70" s="46"/>
      <c r="R70" s="46"/>
      <c r="S70" s="279">
        <f t="shared" si="12"/>
        <v>0</v>
      </c>
      <c r="V70" s="15"/>
      <c r="W70" s="15"/>
      <c r="X70" s="277"/>
      <c r="Y70" s="277"/>
      <c r="AC70" s="3">
        <f t="shared" si="22"/>
        <v>56</v>
      </c>
      <c r="AF70" s="15"/>
      <c r="AG70" s="15"/>
      <c r="AH70" s="295"/>
      <c r="AK70" s="295"/>
      <c r="AN70" s="15"/>
      <c r="AO70" s="15"/>
      <c r="AP70" s="295"/>
      <c r="AS70" s="295"/>
    </row>
    <row r="71" spans="1:45" x14ac:dyDescent="0.3">
      <c r="A71" s="132" t="s">
        <v>17</v>
      </c>
      <c r="B71" s="38" t="e">
        <f>#REF!</f>
        <v>#REF!</v>
      </c>
      <c r="C71" s="38">
        <f>'Книги (К)'!B79</f>
        <v>0</v>
      </c>
      <c r="D71" s="124">
        <v>1430</v>
      </c>
      <c r="E71" s="20">
        <f t="shared" si="38"/>
        <v>1260</v>
      </c>
      <c r="F71" s="20">
        <f>'Книги (К)'!E79</f>
        <v>1260</v>
      </c>
      <c r="G71" s="59">
        <f t="shared" ref="G71:G72" si="76">1-E71/D71</f>
        <v>0.11888111888111885</v>
      </c>
      <c r="H71" s="68">
        <f t="shared" ref="H71:H72" si="77">1-F71/D71</f>
        <v>0.11888111888111885</v>
      </c>
      <c r="I71" s="279">
        <v>860</v>
      </c>
      <c r="J71" s="279">
        <v>300</v>
      </c>
      <c r="K71" s="279">
        <v>180</v>
      </c>
      <c r="L71" s="279">
        <v>710</v>
      </c>
      <c r="M71" s="279">
        <f>ROUND(E71-T71,-1)</f>
        <v>710</v>
      </c>
      <c r="N71" s="279"/>
      <c r="O71" s="418">
        <f t="shared" ref="O71:O137" si="78">ROUND(T71*AP$2,-1)</f>
        <v>1010</v>
      </c>
      <c r="P71" s="418" t="e">
        <f>#REF!</f>
        <v>#REF!</v>
      </c>
      <c r="Q71" s="46">
        <f>1-O71/D71</f>
        <v>0.29370629370629375</v>
      </c>
      <c r="R71" s="46" t="e">
        <f>1-P71/D71</f>
        <v>#REF!</v>
      </c>
      <c r="S71" s="279">
        <f t="shared" si="12"/>
        <v>655.20000000000005</v>
      </c>
      <c r="T71" s="3">
        <v>546</v>
      </c>
      <c r="U71" s="3">
        <v>413.5</v>
      </c>
      <c r="V71" s="15">
        <f>E71-T71</f>
        <v>714</v>
      </c>
      <c r="W71" s="15">
        <f>E71-U71</f>
        <v>846.5</v>
      </c>
      <c r="X71" s="277">
        <f>V71/E71</f>
        <v>0.56666666666666665</v>
      </c>
      <c r="Y71" s="277">
        <f>W71/E71</f>
        <v>0.67182539682539677</v>
      </c>
      <c r="Z71" s="3">
        <v>640</v>
      </c>
      <c r="AB71" s="3">
        <v>1</v>
      </c>
      <c r="AC71" s="3">
        <f t="shared" si="22"/>
        <v>57</v>
      </c>
      <c r="AF71" s="15">
        <f t="shared" si="13"/>
        <v>1260</v>
      </c>
      <c r="AG71" s="15">
        <f t="shared" si="24"/>
        <v>714</v>
      </c>
      <c r="AH71" s="295">
        <f t="shared" si="25"/>
        <v>0.56666666666666665</v>
      </c>
      <c r="AI71" s="3">
        <f t="shared" ref="AI71:AI72" si="79">AF71*C71</f>
        <v>0</v>
      </c>
      <c r="AJ71" s="3">
        <f t="shared" si="17"/>
        <v>0</v>
      </c>
      <c r="AK71" s="295" t="e">
        <f t="shared" si="18"/>
        <v>#DIV/0!</v>
      </c>
      <c r="AN71" s="15" t="e">
        <f>#REF!</f>
        <v>#REF!</v>
      </c>
      <c r="AO71" s="15" t="e">
        <f t="shared" si="19"/>
        <v>#REF!</v>
      </c>
      <c r="AP71" s="295" t="e">
        <f t="shared" si="20"/>
        <v>#REF!</v>
      </c>
      <c r="AQ71" s="3" t="e">
        <f>AN71*B71</f>
        <v>#REF!</v>
      </c>
      <c r="AR71" s="3" t="e">
        <f>AO71*B71</f>
        <v>#REF!</v>
      </c>
      <c r="AS71" s="295" t="e">
        <f t="shared" si="21"/>
        <v>#REF!</v>
      </c>
    </row>
    <row r="72" spans="1:45" ht="13.8" thickBot="1" x14ac:dyDescent="0.35">
      <c r="A72" s="133" t="s">
        <v>23</v>
      </c>
      <c r="B72" s="38" t="e">
        <f>#REF!</f>
        <v>#REF!</v>
      </c>
      <c r="C72" s="38">
        <f>'Книги (К)'!B80</f>
        <v>0</v>
      </c>
      <c r="D72" s="128">
        <v>380</v>
      </c>
      <c r="E72" s="20">
        <f t="shared" si="38"/>
        <v>320</v>
      </c>
      <c r="F72" s="20">
        <f>'Книги (К)'!E80</f>
        <v>320</v>
      </c>
      <c r="G72" s="59">
        <f t="shared" si="76"/>
        <v>0.15789473684210531</v>
      </c>
      <c r="H72" s="68">
        <f t="shared" si="77"/>
        <v>0.15789473684210531</v>
      </c>
      <c r="I72" s="279">
        <v>160</v>
      </c>
      <c r="J72" s="279">
        <v>80</v>
      </c>
      <c r="K72" s="279">
        <v>50</v>
      </c>
      <c r="L72" s="279">
        <v>180</v>
      </c>
      <c r="M72" s="279">
        <f>ROUND(E72-T72,-1)</f>
        <v>180</v>
      </c>
      <c r="N72" s="279"/>
      <c r="O72" s="418">
        <f t="shared" si="78"/>
        <v>260</v>
      </c>
      <c r="P72" s="418" t="e">
        <f>#REF!</f>
        <v>#REF!</v>
      </c>
      <c r="Q72" s="46">
        <f>1-O72/D72</f>
        <v>0.31578947368421051</v>
      </c>
      <c r="R72" s="46" t="e">
        <f>1-P72/D72</f>
        <v>#REF!</v>
      </c>
      <c r="S72" s="279">
        <f t="shared" ref="S72:S132" si="80">T72*0.84/0.7</f>
        <v>166.8</v>
      </c>
      <c r="T72" s="3">
        <v>139</v>
      </c>
      <c r="U72" s="3">
        <v>105</v>
      </c>
      <c r="V72" s="15">
        <f>E72-T72</f>
        <v>181</v>
      </c>
      <c r="W72" s="15">
        <f>E72-U72</f>
        <v>215</v>
      </c>
      <c r="X72" s="277">
        <f>V72/E72</f>
        <v>0.56562500000000004</v>
      </c>
      <c r="Y72" s="277">
        <f>W72/E72</f>
        <v>0.671875</v>
      </c>
      <c r="Z72" s="3">
        <v>114</v>
      </c>
      <c r="AB72" s="3">
        <v>1</v>
      </c>
      <c r="AC72" s="3">
        <f t="shared" si="22"/>
        <v>58</v>
      </c>
      <c r="AF72" s="15">
        <f t="shared" ref="AF72" si="81">F72</f>
        <v>320</v>
      </c>
      <c r="AG72" s="15">
        <f t="shared" si="24"/>
        <v>181</v>
      </c>
      <c r="AH72" s="295">
        <f t="shared" si="25"/>
        <v>0.56562500000000004</v>
      </c>
      <c r="AI72" s="3">
        <f t="shared" si="79"/>
        <v>0</v>
      </c>
      <c r="AJ72" s="3">
        <f t="shared" ref="AJ72" si="82">AG72*C72</f>
        <v>0</v>
      </c>
      <c r="AK72" s="295" t="e">
        <f t="shared" ref="AK72:AK132" si="83">AJ72/AI72</f>
        <v>#DIV/0!</v>
      </c>
      <c r="AN72" s="15" t="e">
        <f>#REF!</f>
        <v>#REF!</v>
      </c>
      <c r="AO72" s="15" t="e">
        <f t="shared" ref="AO72:AO132" si="84">AN72-T72</f>
        <v>#REF!</v>
      </c>
      <c r="AP72" s="295" t="e">
        <f t="shared" ref="AP72:AP132" si="85">AO72/AN72</f>
        <v>#REF!</v>
      </c>
      <c r="AQ72" s="3" t="e">
        <f>AN72*B72</f>
        <v>#REF!</v>
      </c>
      <c r="AR72" s="3" t="e">
        <f>AO72*B72</f>
        <v>#REF!</v>
      </c>
      <c r="AS72" s="295" t="e">
        <f t="shared" ref="AS72:AS132" si="86">AR72/AQ72</f>
        <v>#REF!</v>
      </c>
    </row>
    <row r="73" spans="1:45" ht="15.6" x14ac:dyDescent="0.3">
      <c r="A73" s="579" t="s">
        <v>253</v>
      </c>
      <c r="B73" s="580"/>
      <c r="C73" s="580"/>
      <c r="D73" s="580"/>
      <c r="E73" s="580"/>
      <c r="F73" s="580"/>
      <c r="G73" s="580"/>
      <c r="H73" s="581"/>
      <c r="I73" s="279"/>
      <c r="J73" s="279"/>
      <c r="K73" s="279"/>
      <c r="L73" s="279"/>
      <c r="M73" s="279"/>
      <c r="N73" s="279"/>
      <c r="O73" s="418"/>
      <c r="P73" s="418"/>
      <c r="Q73" s="46"/>
      <c r="R73" s="46"/>
      <c r="S73" s="279">
        <f t="shared" si="80"/>
        <v>0</v>
      </c>
      <c r="V73" s="15"/>
      <c r="W73" s="15"/>
      <c r="X73" s="277"/>
      <c r="Y73" s="277"/>
      <c r="AC73" s="3">
        <f t="shared" ref="AC73:AC116" si="87">AC72+AB73</f>
        <v>58</v>
      </c>
      <c r="AF73" s="15"/>
      <c r="AG73" s="15"/>
      <c r="AH73" s="295"/>
      <c r="AK73" s="295"/>
      <c r="AN73" s="15"/>
      <c r="AO73" s="15"/>
      <c r="AP73" s="295"/>
      <c r="AS73" s="295"/>
    </row>
    <row r="74" spans="1:45" x14ac:dyDescent="0.3">
      <c r="A74" s="134" t="s">
        <v>34</v>
      </c>
      <c r="B74" s="38" t="e">
        <f>#REF!</f>
        <v>#REF!</v>
      </c>
      <c r="C74" s="38">
        <f>'Книги (К)'!B82</f>
        <v>0</v>
      </c>
      <c r="D74" s="136">
        <v>530</v>
      </c>
      <c r="E74" s="20">
        <f t="shared" si="38"/>
        <v>460</v>
      </c>
      <c r="F74" s="20">
        <f>'Книги (К)'!E82</f>
        <v>460</v>
      </c>
      <c r="G74" s="59">
        <f t="shared" ref="G74:G75" si="88">1-E74/D74</f>
        <v>0.13207547169811318</v>
      </c>
      <c r="H74" s="68">
        <f t="shared" ref="H74:H75" si="89">1-F74/D74</f>
        <v>0.13207547169811318</v>
      </c>
      <c r="I74" s="279">
        <v>430</v>
      </c>
      <c r="J74" s="279">
        <v>250</v>
      </c>
      <c r="K74" s="279">
        <v>170</v>
      </c>
      <c r="L74" s="279">
        <v>260</v>
      </c>
      <c r="M74" s="279">
        <f>ROUND(E74-T74,-1)</f>
        <v>260</v>
      </c>
      <c r="N74" s="279"/>
      <c r="O74" s="418">
        <f t="shared" si="78"/>
        <v>370</v>
      </c>
      <c r="P74" s="418" t="e">
        <f>#REF!</f>
        <v>#REF!</v>
      </c>
      <c r="Q74" s="46">
        <f>1-O74/D74</f>
        <v>0.30188679245283023</v>
      </c>
      <c r="R74" s="46" t="e">
        <f>1-P74/D74</f>
        <v>#REF!</v>
      </c>
      <c r="S74" s="279">
        <f t="shared" si="80"/>
        <v>237.6</v>
      </c>
      <c r="T74" s="3">
        <v>198</v>
      </c>
      <c r="U74" s="3">
        <v>166.5</v>
      </c>
      <c r="V74" s="15">
        <f>E74-T74</f>
        <v>262</v>
      </c>
      <c r="W74" s="15">
        <f>E74-U74</f>
        <v>293.5</v>
      </c>
      <c r="X74" s="277">
        <f>V74/E74</f>
        <v>0.56956521739130439</v>
      </c>
      <c r="Y74" s="277">
        <f>W74/E74</f>
        <v>0.6380434782608696</v>
      </c>
      <c r="Z74" s="3">
        <v>113</v>
      </c>
      <c r="AB74" s="3">
        <v>1</v>
      </c>
      <c r="AC74" s="3">
        <f t="shared" si="87"/>
        <v>59</v>
      </c>
      <c r="AF74" s="15">
        <f t="shared" ref="AF74:AF75" si="90">F74</f>
        <v>460</v>
      </c>
      <c r="AG74" s="15">
        <f t="shared" si="24"/>
        <v>262</v>
      </c>
      <c r="AH74" s="295">
        <f t="shared" si="25"/>
        <v>0.56956521739130439</v>
      </c>
      <c r="AI74" s="3">
        <f t="shared" ref="AI74:AI75" si="91">AF74*C74</f>
        <v>0</v>
      </c>
      <c r="AJ74" s="3">
        <f t="shared" ref="AJ74:AJ75" si="92">AG74*C74</f>
        <v>0</v>
      </c>
      <c r="AK74" s="295" t="e">
        <f t="shared" si="83"/>
        <v>#DIV/0!</v>
      </c>
      <c r="AN74" s="15" t="e">
        <f>#REF!</f>
        <v>#REF!</v>
      </c>
      <c r="AO74" s="15" t="e">
        <f t="shared" si="84"/>
        <v>#REF!</v>
      </c>
      <c r="AP74" s="295" t="e">
        <f t="shared" si="85"/>
        <v>#REF!</v>
      </c>
      <c r="AQ74" s="3" t="e">
        <f>AN74*B74</f>
        <v>#REF!</v>
      </c>
      <c r="AR74" s="3" t="e">
        <f>AO74*B74</f>
        <v>#REF!</v>
      </c>
      <c r="AS74" s="295" t="e">
        <f t="shared" si="86"/>
        <v>#REF!</v>
      </c>
    </row>
    <row r="75" spans="1:45" ht="15" thickBot="1" x14ac:dyDescent="0.35">
      <c r="A75" s="135" t="s">
        <v>49</v>
      </c>
      <c r="B75" s="38" t="e">
        <f>#REF!</f>
        <v>#REF!</v>
      </c>
      <c r="C75" s="38">
        <f>'Книги (К)'!B83</f>
        <v>0</v>
      </c>
      <c r="D75" s="140">
        <v>680</v>
      </c>
      <c r="E75" s="20">
        <f t="shared" si="38"/>
        <v>600</v>
      </c>
      <c r="F75" s="20">
        <f>'Книги (К)'!E83</f>
        <v>600</v>
      </c>
      <c r="G75" s="59">
        <f t="shared" si="88"/>
        <v>0.11764705882352944</v>
      </c>
      <c r="H75" s="68">
        <f t="shared" si="89"/>
        <v>0.11764705882352944</v>
      </c>
      <c r="I75" s="279">
        <v>470</v>
      </c>
      <c r="J75" s="279">
        <v>220</v>
      </c>
      <c r="K75" s="279">
        <v>130</v>
      </c>
      <c r="L75" s="279">
        <v>340</v>
      </c>
      <c r="M75" s="279">
        <f>ROUND(E75-T75,-1)</f>
        <v>340</v>
      </c>
      <c r="N75" s="279"/>
      <c r="O75" s="418">
        <f t="shared" si="78"/>
        <v>480</v>
      </c>
      <c r="P75" s="418" t="e">
        <f>#REF!</f>
        <v>#REF!</v>
      </c>
      <c r="Q75" s="46">
        <f>1-O75/D75</f>
        <v>0.29411764705882348</v>
      </c>
      <c r="R75" s="46" t="e">
        <f>1-P75/D75</f>
        <v>#REF!</v>
      </c>
      <c r="S75" s="279">
        <f t="shared" si="80"/>
        <v>313.8</v>
      </c>
      <c r="T75" s="416">
        <v>261.5</v>
      </c>
      <c r="U75" s="274">
        <v>195.5</v>
      </c>
      <c r="V75" s="15">
        <f>E75-T75</f>
        <v>338.5</v>
      </c>
      <c r="W75" s="15">
        <f>E75-U75</f>
        <v>404.5</v>
      </c>
      <c r="X75" s="277">
        <f>V75/E75</f>
        <v>0.56416666666666671</v>
      </c>
      <c r="Y75" s="277">
        <f>W75/E75</f>
        <v>0.67416666666666669</v>
      </c>
      <c r="Z75" s="3">
        <v>275</v>
      </c>
      <c r="AB75" s="3">
        <v>1</v>
      </c>
      <c r="AC75" s="3">
        <f t="shared" si="87"/>
        <v>60</v>
      </c>
      <c r="AF75" s="15">
        <f t="shared" si="90"/>
        <v>600</v>
      </c>
      <c r="AG75" s="15">
        <f t="shared" si="24"/>
        <v>338.5</v>
      </c>
      <c r="AH75" s="295">
        <f t="shared" si="25"/>
        <v>0.56416666666666671</v>
      </c>
      <c r="AI75" s="3">
        <f t="shared" si="91"/>
        <v>0</v>
      </c>
      <c r="AJ75" s="3">
        <f t="shared" si="92"/>
        <v>0</v>
      </c>
      <c r="AK75" s="295" t="e">
        <f t="shared" si="83"/>
        <v>#DIV/0!</v>
      </c>
      <c r="AN75" s="15" t="e">
        <f>#REF!</f>
        <v>#REF!</v>
      </c>
      <c r="AO75" s="15" t="e">
        <f t="shared" si="84"/>
        <v>#REF!</v>
      </c>
      <c r="AP75" s="295" t="e">
        <f t="shared" si="85"/>
        <v>#REF!</v>
      </c>
      <c r="AQ75" s="3" t="e">
        <f>AN75*B75</f>
        <v>#REF!</v>
      </c>
      <c r="AR75" s="3" t="e">
        <f>AO75*B75</f>
        <v>#REF!</v>
      </c>
      <c r="AS75" s="295" t="e">
        <f t="shared" si="86"/>
        <v>#REF!</v>
      </c>
    </row>
    <row r="76" spans="1:45" ht="15.6" x14ac:dyDescent="0.3">
      <c r="A76" s="535" t="s">
        <v>254</v>
      </c>
      <c r="B76" s="536"/>
      <c r="C76" s="536"/>
      <c r="D76" s="536"/>
      <c r="E76" s="536"/>
      <c r="F76" s="536"/>
      <c r="G76" s="536"/>
      <c r="H76" s="537"/>
      <c r="I76" s="279"/>
      <c r="J76" s="279"/>
      <c r="K76" s="279"/>
      <c r="L76" s="279"/>
      <c r="M76" s="279"/>
      <c r="N76" s="279"/>
      <c r="O76" s="418"/>
      <c r="P76" s="418"/>
      <c r="Q76" s="46"/>
      <c r="R76" s="46"/>
      <c r="S76" s="279">
        <f t="shared" si="80"/>
        <v>0</v>
      </c>
      <c r="V76" s="15"/>
      <c r="W76" s="15"/>
      <c r="X76" s="277"/>
      <c r="Y76" s="277"/>
      <c r="AC76" s="3">
        <f t="shared" si="87"/>
        <v>60</v>
      </c>
      <c r="AF76" s="15"/>
      <c r="AG76" s="15"/>
      <c r="AH76" s="295"/>
      <c r="AK76" s="295"/>
      <c r="AN76" s="15"/>
      <c r="AO76" s="15"/>
      <c r="AP76" s="295"/>
      <c r="AS76" s="295"/>
    </row>
    <row r="77" spans="1:45" x14ac:dyDescent="0.3">
      <c r="A77" s="144" t="s">
        <v>271</v>
      </c>
      <c r="B77" s="38" t="e">
        <f>#REF!</f>
        <v>#REF!</v>
      </c>
      <c r="C77" s="38">
        <f>'Книги (К)'!B85</f>
        <v>0</v>
      </c>
      <c r="D77" s="24">
        <v>690</v>
      </c>
      <c r="E77" s="20">
        <f t="shared" si="38"/>
        <v>610</v>
      </c>
      <c r="F77" s="20">
        <f>'Книги (К)'!E85</f>
        <v>610</v>
      </c>
      <c r="G77" s="59">
        <f t="shared" ref="G77:G78" si="93">1-E77/D77</f>
        <v>0.11594202898550721</v>
      </c>
      <c r="H77" s="68">
        <f t="shared" ref="H77:H78" si="94">1-F77/D77</f>
        <v>0.11594202898550721</v>
      </c>
      <c r="I77" s="279">
        <v>550</v>
      </c>
      <c r="J77" s="279">
        <v>350</v>
      </c>
      <c r="K77" s="279">
        <v>220</v>
      </c>
      <c r="L77" s="279">
        <v>340</v>
      </c>
      <c r="M77" s="279">
        <f>ROUND(E77-T77,-1)</f>
        <v>340</v>
      </c>
      <c r="N77" s="279"/>
      <c r="O77" s="418">
        <f t="shared" si="78"/>
        <v>490</v>
      </c>
      <c r="P77" s="418" t="e">
        <f>#REF!</f>
        <v>#REF!</v>
      </c>
      <c r="Q77" s="46">
        <f>1-O77/D77</f>
        <v>0.28985507246376807</v>
      </c>
      <c r="R77" s="46" t="e">
        <f>1-P77/D77</f>
        <v>#REF!</v>
      </c>
      <c r="S77" s="279">
        <f t="shared" si="80"/>
        <v>318.59999999999997</v>
      </c>
      <c r="T77" s="3">
        <v>265.5</v>
      </c>
      <c r="U77" s="3">
        <v>201</v>
      </c>
      <c r="V77" s="15">
        <f>E77-T77</f>
        <v>344.5</v>
      </c>
      <c r="W77" s="15">
        <f>E77-U77</f>
        <v>409</v>
      </c>
      <c r="X77" s="277">
        <f>V77/E77</f>
        <v>0.56475409836065571</v>
      </c>
      <c r="Y77" s="277">
        <f>W77/E77</f>
        <v>0.67049180327868851</v>
      </c>
      <c r="Z77" s="3">
        <v>279</v>
      </c>
      <c r="AB77" s="3">
        <v>1</v>
      </c>
      <c r="AC77" s="3">
        <f t="shared" si="87"/>
        <v>61</v>
      </c>
      <c r="AF77" s="15">
        <f t="shared" ref="AF77:AF78" si="95">F77</f>
        <v>610</v>
      </c>
      <c r="AG77" s="15">
        <f t="shared" si="24"/>
        <v>344.5</v>
      </c>
      <c r="AH77" s="295">
        <f t="shared" si="25"/>
        <v>0.56475409836065571</v>
      </c>
      <c r="AI77" s="3">
        <f t="shared" ref="AI77:AI78" si="96">AF77*C77</f>
        <v>0</v>
      </c>
      <c r="AJ77" s="3">
        <f t="shared" ref="AJ77:AJ78" si="97">AG77*C77</f>
        <v>0</v>
      </c>
      <c r="AK77" s="295" t="e">
        <f t="shared" si="83"/>
        <v>#DIV/0!</v>
      </c>
      <c r="AN77" s="15" t="e">
        <f>#REF!</f>
        <v>#REF!</v>
      </c>
      <c r="AO77" s="15" t="e">
        <f t="shared" si="84"/>
        <v>#REF!</v>
      </c>
      <c r="AP77" s="295" t="e">
        <f t="shared" si="85"/>
        <v>#REF!</v>
      </c>
      <c r="AQ77" s="3" t="e">
        <f>AN77*B77</f>
        <v>#REF!</v>
      </c>
      <c r="AR77" s="3" t="e">
        <f>AO77*B77</f>
        <v>#REF!</v>
      </c>
      <c r="AS77" s="295" t="e">
        <f t="shared" si="86"/>
        <v>#REF!</v>
      </c>
    </row>
    <row r="78" spans="1:45" ht="27" thickBot="1" x14ac:dyDescent="0.35">
      <c r="A78" s="145" t="s">
        <v>272</v>
      </c>
      <c r="B78" s="38" t="e">
        <f>#REF!</f>
        <v>#REF!</v>
      </c>
      <c r="C78" s="38">
        <f>'Книги (К)'!B86</f>
        <v>0</v>
      </c>
      <c r="D78" s="30">
        <v>1480</v>
      </c>
      <c r="E78" s="20">
        <f t="shared" si="38"/>
        <v>1190</v>
      </c>
      <c r="F78" s="20">
        <f>'Книги (К)'!E86</f>
        <v>1190</v>
      </c>
      <c r="G78" s="59">
        <f t="shared" si="93"/>
        <v>0.19594594594594594</v>
      </c>
      <c r="H78" s="68">
        <f t="shared" si="94"/>
        <v>0.19594594594594594</v>
      </c>
      <c r="I78" s="279">
        <v>1480</v>
      </c>
      <c r="J78" s="279">
        <v>650</v>
      </c>
      <c r="K78" s="279">
        <v>400</v>
      </c>
      <c r="L78" s="279">
        <v>670</v>
      </c>
      <c r="M78" s="279">
        <f>ROUND(E78-T78,-1)</f>
        <v>670</v>
      </c>
      <c r="N78" s="279"/>
      <c r="O78" s="418">
        <f t="shared" si="78"/>
        <v>960</v>
      </c>
      <c r="P78" s="418" t="e">
        <f>#REF!</f>
        <v>#REF!</v>
      </c>
      <c r="Q78" s="46">
        <f>1-O78/D78</f>
        <v>0.35135135135135132</v>
      </c>
      <c r="R78" s="46" t="e">
        <f>1-P78/D78</f>
        <v>#REF!</v>
      </c>
      <c r="S78" s="279">
        <f t="shared" si="80"/>
        <v>622.19999999999993</v>
      </c>
      <c r="T78" s="416">
        <v>518.5</v>
      </c>
      <c r="U78" s="274">
        <v>392.5</v>
      </c>
      <c r="V78" s="15">
        <f>E78-T78</f>
        <v>671.5</v>
      </c>
      <c r="W78" s="15">
        <f>E78-U78</f>
        <v>797.5</v>
      </c>
      <c r="X78" s="277">
        <f>V78/E78</f>
        <v>0.56428571428571428</v>
      </c>
      <c r="Y78" s="277">
        <f>W78/E78</f>
        <v>0.67016806722689071</v>
      </c>
      <c r="Z78" s="3">
        <v>606</v>
      </c>
      <c r="AB78" s="3">
        <v>1</v>
      </c>
      <c r="AC78" s="3">
        <f t="shared" si="87"/>
        <v>62</v>
      </c>
      <c r="AF78" s="15">
        <f t="shared" si="95"/>
        <v>1190</v>
      </c>
      <c r="AG78" s="15">
        <f t="shared" si="24"/>
        <v>671.5</v>
      </c>
      <c r="AH78" s="295">
        <f t="shared" si="25"/>
        <v>0.56428571428571428</v>
      </c>
      <c r="AI78" s="3">
        <f t="shared" si="96"/>
        <v>0</v>
      </c>
      <c r="AJ78" s="3">
        <f t="shared" si="97"/>
        <v>0</v>
      </c>
      <c r="AK78" s="295" t="e">
        <f t="shared" si="83"/>
        <v>#DIV/0!</v>
      </c>
      <c r="AN78" s="15" t="e">
        <f>#REF!</f>
        <v>#REF!</v>
      </c>
      <c r="AO78" s="15" t="e">
        <f t="shared" si="84"/>
        <v>#REF!</v>
      </c>
      <c r="AP78" s="295" t="e">
        <f t="shared" si="85"/>
        <v>#REF!</v>
      </c>
      <c r="AQ78" s="3" t="e">
        <f>AN78*B78</f>
        <v>#REF!</v>
      </c>
      <c r="AR78" s="3" t="e">
        <f>AO78*B78</f>
        <v>#REF!</v>
      </c>
      <c r="AS78" s="295" t="e">
        <f t="shared" si="86"/>
        <v>#REF!</v>
      </c>
    </row>
    <row r="79" spans="1:45" ht="14.4" customHeight="1" x14ac:dyDescent="0.3">
      <c r="A79" s="538" t="s">
        <v>255</v>
      </c>
      <c r="B79" s="539"/>
      <c r="C79" s="539"/>
      <c r="D79" s="539"/>
      <c r="E79" s="539"/>
      <c r="F79" s="539"/>
      <c r="G79" s="539"/>
      <c r="H79" s="540"/>
      <c r="I79" s="279"/>
      <c r="J79" s="279"/>
      <c r="K79" s="279"/>
      <c r="L79" s="279"/>
      <c r="M79" s="279"/>
      <c r="N79" s="279"/>
      <c r="O79" s="418"/>
      <c r="P79" s="418"/>
      <c r="Q79" s="46"/>
      <c r="R79" s="46"/>
      <c r="S79" s="279">
        <f t="shared" si="80"/>
        <v>0</v>
      </c>
      <c r="V79" s="15"/>
      <c r="W79" s="15"/>
      <c r="X79" s="277"/>
      <c r="Y79" s="277"/>
      <c r="AC79" s="3">
        <f t="shared" si="87"/>
        <v>62</v>
      </c>
      <c r="AF79" s="15"/>
      <c r="AG79" s="15"/>
      <c r="AH79" s="295"/>
      <c r="AK79" s="295"/>
      <c r="AN79" s="15"/>
      <c r="AO79" s="15"/>
      <c r="AP79" s="295"/>
      <c r="AS79" s="295"/>
    </row>
    <row r="80" spans="1:45" ht="14.4" x14ac:dyDescent="0.3">
      <c r="A80" s="146" t="s">
        <v>273</v>
      </c>
      <c r="B80" s="38" t="e">
        <f>#REF!</f>
        <v>#REF!</v>
      </c>
      <c r="C80" s="38">
        <f>'Книги (К)'!B88</f>
        <v>0</v>
      </c>
      <c r="D80" s="148">
        <v>1800</v>
      </c>
      <c r="E80" s="20">
        <f t="shared" si="38"/>
        <v>1490</v>
      </c>
      <c r="F80" s="20">
        <f>'Книги (К)'!E88</f>
        <v>1490</v>
      </c>
      <c r="G80" s="59">
        <f t="shared" ref="G80:G115" si="98">1-E80/D80</f>
        <v>0.17222222222222228</v>
      </c>
      <c r="H80" s="68">
        <f t="shared" ref="H80:H115" si="99">1-F80/D80</f>
        <v>0.17222222222222228</v>
      </c>
      <c r="I80" s="279">
        <v>1600</v>
      </c>
      <c r="J80" s="279">
        <v>1000</v>
      </c>
      <c r="K80" s="424" t="s">
        <v>332</v>
      </c>
      <c r="L80" s="424" t="s">
        <v>332</v>
      </c>
      <c r="M80" s="279">
        <f t="shared" ref="M80:M117" si="100">ROUND(E80-T80,-1)</f>
        <v>840</v>
      </c>
      <c r="N80" s="279"/>
      <c r="O80" s="418">
        <f t="shared" si="78"/>
        <v>1200</v>
      </c>
      <c r="P80" s="418" t="e">
        <f>#REF!</f>
        <v>#REF!</v>
      </c>
      <c r="Q80" s="46">
        <f t="shared" ref="Q80:Q117" si="101">1-O80/D80</f>
        <v>0.33333333333333337</v>
      </c>
      <c r="R80" s="46" t="e">
        <f t="shared" ref="R80:R117" si="102">1-P80/D80</f>
        <v>#REF!</v>
      </c>
      <c r="S80" s="279">
        <f t="shared" si="80"/>
        <v>778.8</v>
      </c>
      <c r="T80" s="416">
        <v>649</v>
      </c>
      <c r="U80" s="274">
        <v>491.5</v>
      </c>
      <c r="V80" s="15">
        <f t="shared" ref="V80:V117" si="103">E80-T80</f>
        <v>841</v>
      </c>
      <c r="W80" s="15">
        <f t="shared" ref="W80:W117" si="104">E80-U80</f>
        <v>998.5</v>
      </c>
      <c r="X80" s="277">
        <f t="shared" ref="X80:X117" si="105">V80/E80</f>
        <v>0.56442953020134223</v>
      </c>
      <c r="Y80" s="277">
        <f t="shared" ref="Y80:Y117" si="106">W80/E80</f>
        <v>0.67013422818791946</v>
      </c>
      <c r="Z80" s="3">
        <v>774</v>
      </c>
      <c r="AB80" s="3">
        <v>1</v>
      </c>
      <c r="AC80" s="3">
        <f t="shared" si="87"/>
        <v>63</v>
      </c>
      <c r="AF80" s="15">
        <f t="shared" ref="AF80:AF116" si="107">F80</f>
        <v>1490</v>
      </c>
      <c r="AG80" s="15">
        <f t="shared" si="24"/>
        <v>841</v>
      </c>
      <c r="AH80" s="295">
        <f t="shared" si="25"/>
        <v>0.56442953020134223</v>
      </c>
      <c r="AI80" s="3">
        <f t="shared" ref="AI80:AI116" si="108">AF80*C80</f>
        <v>0</v>
      </c>
      <c r="AJ80" s="3">
        <f t="shared" ref="AJ80:AJ116" si="109">AG80*C80</f>
        <v>0</v>
      </c>
      <c r="AK80" s="295" t="e">
        <f t="shared" si="83"/>
        <v>#DIV/0!</v>
      </c>
      <c r="AN80" s="15" t="e">
        <f>#REF!</f>
        <v>#REF!</v>
      </c>
      <c r="AO80" s="15" t="e">
        <f t="shared" si="84"/>
        <v>#REF!</v>
      </c>
      <c r="AP80" s="295" t="e">
        <f t="shared" si="85"/>
        <v>#REF!</v>
      </c>
      <c r="AQ80" s="3" t="e">
        <f t="shared" ref="AQ80:AQ116" si="110">AN80*B80</f>
        <v>#REF!</v>
      </c>
      <c r="AR80" s="3" t="e">
        <f t="shared" ref="AR80:AR116" si="111">AO80*B80</f>
        <v>#REF!</v>
      </c>
      <c r="AS80" s="295" t="e">
        <f t="shared" si="86"/>
        <v>#REF!</v>
      </c>
    </row>
    <row r="81" spans="1:45" ht="14.4" x14ac:dyDescent="0.3">
      <c r="A81" s="146" t="s">
        <v>274</v>
      </c>
      <c r="B81" s="38" t="e">
        <f>#REF!</f>
        <v>#REF!</v>
      </c>
      <c r="C81" s="38">
        <f>'Книги (К)'!B89</f>
        <v>0</v>
      </c>
      <c r="D81" s="148">
        <v>2000</v>
      </c>
      <c r="E81" s="20">
        <f t="shared" si="38"/>
        <v>1660</v>
      </c>
      <c r="F81" s="20">
        <f>'Книги (К)'!E89</f>
        <v>1660</v>
      </c>
      <c r="G81" s="59">
        <f t="shared" si="98"/>
        <v>0.17000000000000004</v>
      </c>
      <c r="H81" s="68">
        <f t="shared" si="99"/>
        <v>0.17000000000000004</v>
      </c>
      <c r="I81" s="279">
        <v>1770</v>
      </c>
      <c r="J81" s="279">
        <v>1100</v>
      </c>
      <c r="K81" s="424" t="s">
        <v>332</v>
      </c>
      <c r="L81" s="424" t="s">
        <v>332</v>
      </c>
      <c r="M81" s="279">
        <f t="shared" si="100"/>
        <v>940</v>
      </c>
      <c r="N81" s="279"/>
      <c r="O81" s="418">
        <f t="shared" si="78"/>
        <v>1330</v>
      </c>
      <c r="P81" s="418" t="e">
        <f>#REF!</f>
        <v>#REF!</v>
      </c>
      <c r="Q81" s="46">
        <f t="shared" si="101"/>
        <v>0.33499999999999996</v>
      </c>
      <c r="R81" s="46" t="e">
        <f t="shared" si="102"/>
        <v>#REF!</v>
      </c>
      <c r="S81" s="279">
        <f t="shared" si="80"/>
        <v>864.60000000000014</v>
      </c>
      <c r="T81" s="416">
        <v>720.5</v>
      </c>
      <c r="U81" s="274">
        <v>545.5</v>
      </c>
      <c r="V81" s="15">
        <f t="shared" si="103"/>
        <v>939.5</v>
      </c>
      <c r="W81" s="15">
        <f t="shared" si="104"/>
        <v>1114.5</v>
      </c>
      <c r="X81" s="277">
        <f t="shared" si="105"/>
        <v>0.5659638554216867</v>
      </c>
      <c r="Y81" s="277">
        <f t="shared" si="106"/>
        <v>0.67138554216867474</v>
      </c>
      <c r="Z81" s="3">
        <v>869</v>
      </c>
      <c r="AB81" s="3">
        <v>1</v>
      </c>
      <c r="AC81" s="3">
        <f t="shared" si="87"/>
        <v>64</v>
      </c>
      <c r="AF81" s="15">
        <f t="shared" si="107"/>
        <v>1660</v>
      </c>
      <c r="AG81" s="15">
        <f t="shared" si="24"/>
        <v>939.5</v>
      </c>
      <c r="AH81" s="295">
        <f t="shared" si="25"/>
        <v>0.5659638554216867</v>
      </c>
      <c r="AI81" s="3">
        <f t="shared" si="108"/>
        <v>0</v>
      </c>
      <c r="AJ81" s="3">
        <f t="shared" si="109"/>
        <v>0</v>
      </c>
      <c r="AK81" s="295" t="e">
        <f t="shared" si="83"/>
        <v>#DIV/0!</v>
      </c>
      <c r="AN81" s="15" t="e">
        <f>#REF!</f>
        <v>#REF!</v>
      </c>
      <c r="AO81" s="15" t="e">
        <f t="shared" si="84"/>
        <v>#REF!</v>
      </c>
      <c r="AP81" s="295" t="e">
        <f t="shared" si="85"/>
        <v>#REF!</v>
      </c>
      <c r="AQ81" s="3" t="e">
        <f t="shared" si="110"/>
        <v>#REF!</v>
      </c>
      <c r="AR81" s="3" t="e">
        <f t="shared" si="111"/>
        <v>#REF!</v>
      </c>
      <c r="AS81" s="295" t="e">
        <f t="shared" si="86"/>
        <v>#REF!</v>
      </c>
    </row>
    <row r="82" spans="1:45" ht="15" thickBot="1" x14ac:dyDescent="0.35">
      <c r="A82" s="147" t="s">
        <v>275</v>
      </c>
      <c r="B82" s="38" t="e">
        <f>#REF!</f>
        <v>#REF!</v>
      </c>
      <c r="C82" s="38">
        <f>'Книги (К)'!B90</f>
        <v>0</v>
      </c>
      <c r="D82" s="152">
        <v>2300</v>
      </c>
      <c r="E82" s="20">
        <f t="shared" si="38"/>
        <v>1980</v>
      </c>
      <c r="F82" s="20">
        <f>'Книги (К)'!E90</f>
        <v>1980</v>
      </c>
      <c r="G82" s="59">
        <f t="shared" si="98"/>
        <v>0.13913043478260867</v>
      </c>
      <c r="H82" s="68">
        <f t="shared" si="99"/>
        <v>0.13913043478260867</v>
      </c>
      <c r="I82" s="279">
        <v>2100</v>
      </c>
      <c r="J82" s="279">
        <v>1400</v>
      </c>
      <c r="K82" s="424" t="s">
        <v>332</v>
      </c>
      <c r="L82" s="424" t="s">
        <v>332</v>
      </c>
      <c r="M82" s="279">
        <f t="shared" si="100"/>
        <v>1120</v>
      </c>
      <c r="N82" s="279"/>
      <c r="O82" s="418">
        <f t="shared" si="78"/>
        <v>1590</v>
      </c>
      <c r="P82" s="418" t="e">
        <f>#REF!</f>
        <v>#REF!</v>
      </c>
      <c r="Q82" s="46">
        <f t="shared" si="101"/>
        <v>0.30869565217391304</v>
      </c>
      <c r="R82" s="46" t="e">
        <f t="shared" si="102"/>
        <v>#REF!</v>
      </c>
      <c r="S82" s="279">
        <f t="shared" si="80"/>
        <v>1032.5999999999999</v>
      </c>
      <c r="T82" s="416">
        <v>860.5</v>
      </c>
      <c r="U82" s="274">
        <v>651.5</v>
      </c>
      <c r="V82" s="15">
        <f t="shared" si="103"/>
        <v>1119.5</v>
      </c>
      <c r="W82" s="15">
        <f t="shared" si="104"/>
        <v>1328.5</v>
      </c>
      <c r="X82" s="277">
        <f t="shared" si="105"/>
        <v>0.56540404040404035</v>
      </c>
      <c r="Y82" s="277">
        <f t="shared" si="106"/>
        <v>0.67095959595959598</v>
      </c>
      <c r="Z82" s="3">
        <v>1049</v>
      </c>
      <c r="AB82" s="3">
        <v>1</v>
      </c>
      <c r="AC82" s="3">
        <f t="shared" si="87"/>
        <v>65</v>
      </c>
      <c r="AF82" s="15">
        <f t="shared" si="107"/>
        <v>1980</v>
      </c>
      <c r="AG82" s="15">
        <f t="shared" si="24"/>
        <v>1119.5</v>
      </c>
      <c r="AH82" s="295">
        <f t="shared" si="25"/>
        <v>0.56540404040404035</v>
      </c>
      <c r="AI82" s="3">
        <f t="shared" si="108"/>
        <v>0</v>
      </c>
      <c r="AJ82" s="3">
        <f t="shared" si="109"/>
        <v>0</v>
      </c>
      <c r="AK82" s="295" t="e">
        <f t="shared" si="83"/>
        <v>#DIV/0!</v>
      </c>
      <c r="AN82" s="15" t="e">
        <f>#REF!</f>
        <v>#REF!</v>
      </c>
      <c r="AO82" s="15" t="e">
        <f t="shared" si="84"/>
        <v>#REF!</v>
      </c>
      <c r="AP82" s="295" t="e">
        <f t="shared" si="85"/>
        <v>#REF!</v>
      </c>
      <c r="AQ82" s="3" t="e">
        <f t="shared" si="110"/>
        <v>#REF!</v>
      </c>
      <c r="AR82" s="3" t="e">
        <f t="shared" si="111"/>
        <v>#REF!</v>
      </c>
      <c r="AS82" s="295" t="e">
        <f t="shared" si="86"/>
        <v>#REF!</v>
      </c>
    </row>
    <row r="83" spans="1:45" x14ac:dyDescent="0.3">
      <c r="A83" s="96" t="s">
        <v>14</v>
      </c>
      <c r="B83" s="38" t="e">
        <f>#REF!</f>
        <v>#REF!</v>
      </c>
      <c r="C83" s="38">
        <f>'Книги (К)'!B91</f>
        <v>0</v>
      </c>
      <c r="D83" s="21">
        <v>730</v>
      </c>
      <c r="E83" s="20">
        <f t="shared" si="38"/>
        <v>640</v>
      </c>
      <c r="F83" s="20">
        <f>'Книги (К)'!E91</f>
        <v>640</v>
      </c>
      <c r="G83" s="59">
        <f t="shared" si="98"/>
        <v>0.12328767123287676</v>
      </c>
      <c r="H83" s="68">
        <f t="shared" si="99"/>
        <v>0.12328767123287676</v>
      </c>
      <c r="I83" s="279">
        <v>420</v>
      </c>
      <c r="J83" s="279">
        <v>200</v>
      </c>
      <c r="K83" s="279">
        <v>150</v>
      </c>
      <c r="L83" s="279">
        <v>360</v>
      </c>
      <c r="M83" s="279">
        <f t="shared" si="100"/>
        <v>360</v>
      </c>
      <c r="N83" s="279"/>
      <c r="O83" s="418">
        <f t="shared" si="78"/>
        <v>520</v>
      </c>
      <c r="P83" s="418" t="e">
        <f>#REF!</f>
        <v>#REF!</v>
      </c>
      <c r="Q83" s="46">
        <f t="shared" si="101"/>
        <v>0.28767123287671237</v>
      </c>
      <c r="R83" s="46" t="e">
        <f t="shared" si="102"/>
        <v>#REF!</v>
      </c>
      <c r="S83" s="279">
        <f t="shared" si="80"/>
        <v>336</v>
      </c>
      <c r="T83" s="3">
        <v>280</v>
      </c>
      <c r="U83" s="3">
        <v>235.5</v>
      </c>
      <c r="V83" s="15">
        <f t="shared" si="103"/>
        <v>360</v>
      </c>
      <c r="W83" s="15">
        <f t="shared" si="104"/>
        <v>404.5</v>
      </c>
      <c r="X83" s="277">
        <f t="shared" si="105"/>
        <v>0.5625</v>
      </c>
      <c r="Y83" s="277">
        <f t="shared" si="106"/>
        <v>0.63203125000000004</v>
      </c>
      <c r="Z83" s="3">
        <v>260</v>
      </c>
      <c r="AB83" s="3">
        <v>1</v>
      </c>
      <c r="AC83" s="3">
        <f t="shared" si="87"/>
        <v>66</v>
      </c>
      <c r="AF83" s="15">
        <f t="shared" si="107"/>
        <v>640</v>
      </c>
      <c r="AG83" s="15">
        <f t="shared" ref="AG83:AG143" si="112">AF83-T83</f>
        <v>360</v>
      </c>
      <c r="AH83" s="295">
        <f t="shared" ref="AH83:AH143" si="113">AG83/AF83</f>
        <v>0.5625</v>
      </c>
      <c r="AI83" s="3">
        <f t="shared" si="108"/>
        <v>0</v>
      </c>
      <c r="AJ83" s="3">
        <f t="shared" si="109"/>
        <v>0</v>
      </c>
      <c r="AK83" s="295" t="e">
        <f t="shared" si="83"/>
        <v>#DIV/0!</v>
      </c>
      <c r="AN83" s="15" t="e">
        <f>#REF!</f>
        <v>#REF!</v>
      </c>
      <c r="AO83" s="15" t="e">
        <f t="shared" si="84"/>
        <v>#REF!</v>
      </c>
      <c r="AP83" s="295" t="e">
        <f t="shared" si="85"/>
        <v>#REF!</v>
      </c>
      <c r="AQ83" s="3" t="e">
        <f t="shared" si="110"/>
        <v>#REF!</v>
      </c>
      <c r="AR83" s="3" t="e">
        <f t="shared" si="111"/>
        <v>#REF!</v>
      </c>
      <c r="AS83" s="295" t="e">
        <f t="shared" si="86"/>
        <v>#REF!</v>
      </c>
    </row>
    <row r="84" spans="1:45" x14ac:dyDescent="0.3">
      <c r="A84" s="90" t="s">
        <v>15</v>
      </c>
      <c r="B84" s="38" t="e">
        <f>#REF!</f>
        <v>#REF!</v>
      </c>
      <c r="C84" s="38">
        <f>'Книги (К)'!B92</f>
        <v>0</v>
      </c>
      <c r="D84" s="9">
        <v>430</v>
      </c>
      <c r="E84" s="20">
        <f t="shared" si="38"/>
        <v>380</v>
      </c>
      <c r="F84" s="20">
        <f>'Книги (К)'!E92</f>
        <v>380</v>
      </c>
      <c r="G84" s="59">
        <f t="shared" si="98"/>
        <v>0.11627906976744184</v>
      </c>
      <c r="H84" s="68">
        <f t="shared" si="99"/>
        <v>0.11627906976744184</v>
      </c>
      <c r="I84" s="279">
        <v>210</v>
      </c>
      <c r="J84" s="279">
        <v>70</v>
      </c>
      <c r="K84" s="279">
        <v>40</v>
      </c>
      <c r="L84" s="279">
        <v>210</v>
      </c>
      <c r="M84" s="279">
        <f t="shared" si="100"/>
        <v>210</v>
      </c>
      <c r="N84" s="279"/>
      <c r="O84" s="418">
        <f t="shared" si="78"/>
        <v>310</v>
      </c>
      <c r="P84" s="418" t="e">
        <f>#REF!</f>
        <v>#REF!</v>
      </c>
      <c r="Q84" s="46">
        <f t="shared" si="101"/>
        <v>0.27906976744186052</v>
      </c>
      <c r="R84" s="46" t="e">
        <f t="shared" si="102"/>
        <v>#REF!</v>
      </c>
      <c r="S84" s="279">
        <f t="shared" si="80"/>
        <v>199.79999999999998</v>
      </c>
      <c r="T84" s="3">
        <v>166.5</v>
      </c>
      <c r="U84" s="3">
        <v>126</v>
      </c>
      <c r="V84" s="15">
        <f t="shared" si="103"/>
        <v>213.5</v>
      </c>
      <c r="W84" s="15">
        <f t="shared" si="104"/>
        <v>254</v>
      </c>
      <c r="X84" s="277">
        <f t="shared" si="105"/>
        <v>0.56184210526315792</v>
      </c>
      <c r="Y84" s="277">
        <f t="shared" si="106"/>
        <v>0.66842105263157892</v>
      </c>
      <c r="Z84" s="3">
        <v>148</v>
      </c>
      <c r="AB84" s="3">
        <v>1</v>
      </c>
      <c r="AC84" s="3" t="e">
        <f>#REF!+AB84</f>
        <v>#REF!</v>
      </c>
      <c r="AF84" s="15">
        <f t="shared" si="107"/>
        <v>380</v>
      </c>
      <c r="AG84" s="15">
        <f t="shared" si="112"/>
        <v>213.5</v>
      </c>
      <c r="AH84" s="295">
        <f t="shared" si="113"/>
        <v>0.56184210526315792</v>
      </c>
      <c r="AI84" s="3">
        <f t="shared" si="108"/>
        <v>0</v>
      </c>
      <c r="AJ84" s="3">
        <f t="shared" si="109"/>
        <v>0</v>
      </c>
      <c r="AK84" s="295" t="e">
        <f t="shared" si="83"/>
        <v>#DIV/0!</v>
      </c>
      <c r="AN84" s="15" t="e">
        <f>#REF!</f>
        <v>#REF!</v>
      </c>
      <c r="AO84" s="15" t="e">
        <f t="shared" si="84"/>
        <v>#REF!</v>
      </c>
      <c r="AP84" s="295" t="e">
        <f t="shared" si="85"/>
        <v>#REF!</v>
      </c>
      <c r="AQ84" s="3" t="e">
        <f t="shared" si="110"/>
        <v>#REF!</v>
      </c>
      <c r="AR84" s="3" t="e">
        <f t="shared" si="111"/>
        <v>#REF!</v>
      </c>
      <c r="AS84" s="295" t="e">
        <f t="shared" si="86"/>
        <v>#REF!</v>
      </c>
    </row>
    <row r="85" spans="1:45" x14ac:dyDescent="0.3">
      <c r="A85" s="90" t="s">
        <v>19</v>
      </c>
      <c r="B85" s="38" t="e">
        <f>#REF!</f>
        <v>#REF!</v>
      </c>
      <c r="C85" s="38">
        <f>'Книги (К)'!B93</f>
        <v>0</v>
      </c>
      <c r="D85" s="9">
        <v>450</v>
      </c>
      <c r="E85" s="20">
        <f t="shared" si="38"/>
        <v>370</v>
      </c>
      <c r="F85" s="20">
        <f>'Книги (К)'!E93</f>
        <v>370</v>
      </c>
      <c r="G85" s="59">
        <f t="shared" si="98"/>
        <v>0.17777777777777781</v>
      </c>
      <c r="H85" s="68">
        <f t="shared" si="99"/>
        <v>0.17777777777777781</v>
      </c>
      <c r="I85" s="279">
        <v>450</v>
      </c>
      <c r="J85" s="279">
        <v>180</v>
      </c>
      <c r="K85" s="279">
        <v>110</v>
      </c>
      <c r="L85" s="279">
        <v>210</v>
      </c>
      <c r="M85" s="279">
        <f t="shared" si="100"/>
        <v>210</v>
      </c>
      <c r="N85" s="279"/>
      <c r="O85" s="418">
        <f t="shared" si="78"/>
        <v>300</v>
      </c>
      <c r="P85" s="418" t="e">
        <f>#REF!</f>
        <v>#REF!</v>
      </c>
      <c r="Q85" s="46">
        <f t="shared" si="101"/>
        <v>0.33333333333333337</v>
      </c>
      <c r="R85" s="46" t="e">
        <f t="shared" si="102"/>
        <v>#REF!</v>
      </c>
      <c r="S85" s="279">
        <f t="shared" si="80"/>
        <v>191.4</v>
      </c>
      <c r="T85" s="3">
        <v>159.5</v>
      </c>
      <c r="U85" s="3">
        <v>210.5</v>
      </c>
      <c r="V85" s="15">
        <f t="shared" si="103"/>
        <v>210.5</v>
      </c>
      <c r="W85" s="15">
        <f t="shared" si="104"/>
        <v>159.5</v>
      </c>
      <c r="X85" s="277">
        <f t="shared" si="105"/>
        <v>0.56891891891891888</v>
      </c>
      <c r="Y85" s="277">
        <f t="shared" si="106"/>
        <v>0.43108108108108106</v>
      </c>
      <c r="Z85" s="3">
        <v>200</v>
      </c>
      <c r="AB85" s="3">
        <v>1</v>
      </c>
      <c r="AC85" s="3" t="e">
        <f>#REF!+AB85</f>
        <v>#REF!</v>
      </c>
      <c r="AF85" s="15">
        <f t="shared" si="107"/>
        <v>370</v>
      </c>
      <c r="AG85" s="15">
        <f t="shared" si="112"/>
        <v>210.5</v>
      </c>
      <c r="AH85" s="295">
        <f t="shared" si="113"/>
        <v>0.56891891891891888</v>
      </c>
      <c r="AI85" s="3">
        <f t="shared" si="108"/>
        <v>0</v>
      </c>
      <c r="AJ85" s="3">
        <f t="shared" si="109"/>
        <v>0</v>
      </c>
      <c r="AK85" s="295" t="e">
        <f t="shared" si="83"/>
        <v>#DIV/0!</v>
      </c>
      <c r="AN85" s="15" t="e">
        <f>#REF!</f>
        <v>#REF!</v>
      </c>
      <c r="AO85" s="15" t="e">
        <f t="shared" si="84"/>
        <v>#REF!</v>
      </c>
      <c r="AP85" s="295" t="e">
        <f t="shared" si="85"/>
        <v>#REF!</v>
      </c>
      <c r="AQ85" s="3" t="e">
        <f t="shared" si="110"/>
        <v>#REF!</v>
      </c>
      <c r="AR85" s="3" t="e">
        <f t="shared" si="111"/>
        <v>#REF!</v>
      </c>
      <c r="AS85" s="295" t="e">
        <f t="shared" si="86"/>
        <v>#REF!</v>
      </c>
    </row>
    <row r="86" spans="1:45" ht="18" customHeight="1" x14ac:dyDescent="0.3">
      <c r="A86" s="90" t="s">
        <v>20</v>
      </c>
      <c r="B86" s="38" t="e">
        <f>#REF!</f>
        <v>#REF!</v>
      </c>
      <c r="C86" s="38">
        <f>'Книги (К)'!B94</f>
        <v>0</v>
      </c>
      <c r="D86" s="9">
        <v>1200</v>
      </c>
      <c r="E86" s="20">
        <f t="shared" si="38"/>
        <v>970</v>
      </c>
      <c r="F86" s="20">
        <f>'Книги (К)'!E94</f>
        <v>970</v>
      </c>
      <c r="G86" s="59">
        <f t="shared" si="98"/>
        <v>0.19166666666666665</v>
      </c>
      <c r="H86" s="68">
        <f t="shared" si="99"/>
        <v>0.19166666666666665</v>
      </c>
      <c r="I86" s="279">
        <v>690</v>
      </c>
      <c r="J86" s="279">
        <v>210</v>
      </c>
      <c r="K86" s="424" t="s">
        <v>332</v>
      </c>
      <c r="L86" s="279">
        <v>550</v>
      </c>
      <c r="M86" s="279">
        <f t="shared" si="100"/>
        <v>550</v>
      </c>
      <c r="N86" s="279"/>
      <c r="O86" s="418">
        <f t="shared" si="78"/>
        <v>780</v>
      </c>
      <c r="P86" s="418" t="e">
        <f>#REF!</f>
        <v>#REF!</v>
      </c>
      <c r="Q86" s="46">
        <f t="shared" si="101"/>
        <v>0.35</v>
      </c>
      <c r="R86" s="46" t="e">
        <f t="shared" si="102"/>
        <v>#REF!</v>
      </c>
      <c r="S86" s="279">
        <f t="shared" si="80"/>
        <v>505.8</v>
      </c>
      <c r="T86" s="3">
        <v>421.5</v>
      </c>
      <c r="U86" s="3">
        <v>319.5</v>
      </c>
      <c r="V86" s="15">
        <f t="shared" si="103"/>
        <v>548.5</v>
      </c>
      <c r="W86" s="15">
        <f t="shared" si="104"/>
        <v>650.5</v>
      </c>
      <c r="X86" s="277">
        <f t="shared" si="105"/>
        <v>0.56546391752577319</v>
      </c>
      <c r="Y86" s="277">
        <f t="shared" si="106"/>
        <v>0.67061855670103088</v>
      </c>
      <c r="Z86" s="3">
        <v>447</v>
      </c>
      <c r="AB86" s="3">
        <v>1</v>
      </c>
      <c r="AC86" s="3" t="e">
        <f t="shared" si="87"/>
        <v>#REF!</v>
      </c>
      <c r="AF86" s="15">
        <f t="shared" si="107"/>
        <v>970</v>
      </c>
      <c r="AG86" s="15">
        <f t="shared" si="112"/>
        <v>548.5</v>
      </c>
      <c r="AH86" s="295">
        <f t="shared" si="113"/>
        <v>0.56546391752577319</v>
      </c>
      <c r="AI86" s="3">
        <f t="shared" si="108"/>
        <v>0</v>
      </c>
      <c r="AJ86" s="3">
        <f t="shared" si="109"/>
        <v>0</v>
      </c>
      <c r="AK86" s="295" t="e">
        <f t="shared" si="83"/>
        <v>#DIV/0!</v>
      </c>
      <c r="AN86" s="15" t="e">
        <f>#REF!</f>
        <v>#REF!</v>
      </c>
      <c r="AO86" s="15" t="e">
        <f t="shared" si="84"/>
        <v>#REF!</v>
      </c>
      <c r="AP86" s="295" t="e">
        <f t="shared" si="85"/>
        <v>#REF!</v>
      </c>
      <c r="AQ86" s="3" t="e">
        <f t="shared" si="110"/>
        <v>#REF!</v>
      </c>
      <c r="AR86" s="3" t="e">
        <f t="shared" si="111"/>
        <v>#REF!</v>
      </c>
      <c r="AS86" s="295" t="e">
        <f t="shared" si="86"/>
        <v>#REF!</v>
      </c>
    </row>
    <row r="87" spans="1:45" x14ac:dyDescent="0.3">
      <c r="A87" s="90" t="s">
        <v>21</v>
      </c>
      <c r="B87" s="38" t="e">
        <f>#REF!</f>
        <v>#REF!</v>
      </c>
      <c r="C87" s="38">
        <f>'Книги (К)'!B95</f>
        <v>0</v>
      </c>
      <c r="D87" s="9">
        <v>1500</v>
      </c>
      <c r="E87" s="20">
        <f t="shared" si="38"/>
        <v>1220</v>
      </c>
      <c r="F87" s="20">
        <f>'Книги (К)'!E95</f>
        <v>1220</v>
      </c>
      <c r="G87" s="59">
        <f t="shared" si="98"/>
        <v>0.18666666666666665</v>
      </c>
      <c r="H87" s="68">
        <f t="shared" si="99"/>
        <v>0.18666666666666665</v>
      </c>
      <c r="I87" s="279">
        <v>680</v>
      </c>
      <c r="J87" s="279">
        <v>200</v>
      </c>
      <c r="K87" s="279">
        <v>140</v>
      </c>
      <c r="L87" s="279">
        <v>690</v>
      </c>
      <c r="M87" s="279">
        <f t="shared" si="100"/>
        <v>690</v>
      </c>
      <c r="N87" s="279"/>
      <c r="O87" s="418">
        <f t="shared" si="78"/>
        <v>990</v>
      </c>
      <c r="P87" s="418" t="e">
        <f>#REF!</f>
        <v>#REF!</v>
      </c>
      <c r="Q87" s="46">
        <f t="shared" si="101"/>
        <v>0.33999999999999997</v>
      </c>
      <c r="R87" s="46" t="e">
        <f t="shared" si="102"/>
        <v>#REF!</v>
      </c>
      <c r="S87" s="279">
        <f t="shared" si="80"/>
        <v>639</v>
      </c>
      <c r="T87" s="3">
        <v>532.5</v>
      </c>
      <c r="U87" s="3">
        <v>447.5</v>
      </c>
      <c r="V87" s="15">
        <f t="shared" si="103"/>
        <v>687.5</v>
      </c>
      <c r="W87" s="15">
        <f t="shared" si="104"/>
        <v>772.5</v>
      </c>
      <c r="X87" s="277">
        <f t="shared" si="105"/>
        <v>0.56352459016393441</v>
      </c>
      <c r="Y87" s="277">
        <f t="shared" si="106"/>
        <v>0.63319672131147542</v>
      </c>
      <c r="Z87" s="3">
        <v>454</v>
      </c>
      <c r="AB87" s="3">
        <v>1</v>
      </c>
      <c r="AC87" s="3" t="e">
        <f t="shared" si="87"/>
        <v>#REF!</v>
      </c>
      <c r="AF87" s="15">
        <f t="shared" si="107"/>
        <v>1220</v>
      </c>
      <c r="AG87" s="15">
        <f t="shared" si="112"/>
        <v>687.5</v>
      </c>
      <c r="AH87" s="295">
        <f t="shared" si="113"/>
        <v>0.56352459016393441</v>
      </c>
      <c r="AI87" s="3">
        <f t="shared" si="108"/>
        <v>0</v>
      </c>
      <c r="AJ87" s="3">
        <f t="shared" si="109"/>
        <v>0</v>
      </c>
      <c r="AK87" s="295" t="e">
        <f t="shared" si="83"/>
        <v>#DIV/0!</v>
      </c>
      <c r="AN87" s="15" t="e">
        <f>#REF!</f>
        <v>#REF!</v>
      </c>
      <c r="AO87" s="15" t="e">
        <f t="shared" si="84"/>
        <v>#REF!</v>
      </c>
      <c r="AP87" s="295" t="e">
        <f t="shared" si="85"/>
        <v>#REF!</v>
      </c>
      <c r="AQ87" s="3" t="e">
        <f t="shared" si="110"/>
        <v>#REF!</v>
      </c>
      <c r="AR87" s="3" t="e">
        <f t="shared" si="111"/>
        <v>#REF!</v>
      </c>
      <c r="AS87" s="295" t="e">
        <f t="shared" si="86"/>
        <v>#REF!</v>
      </c>
    </row>
    <row r="88" spans="1:45" x14ac:dyDescent="0.3">
      <c r="A88" s="90" t="s">
        <v>24</v>
      </c>
      <c r="B88" s="38" t="e">
        <f>#REF!</f>
        <v>#REF!</v>
      </c>
      <c r="C88" s="38">
        <f>'Книги (К)'!B96</f>
        <v>0</v>
      </c>
      <c r="D88" s="9">
        <v>470</v>
      </c>
      <c r="E88" s="20">
        <f t="shared" si="38"/>
        <v>420</v>
      </c>
      <c r="F88" s="20">
        <f>'Книги (К)'!E96</f>
        <v>420</v>
      </c>
      <c r="G88" s="59">
        <f t="shared" si="98"/>
        <v>0.1063829787234043</v>
      </c>
      <c r="H88" s="68">
        <f t="shared" si="99"/>
        <v>0.1063829787234043</v>
      </c>
      <c r="I88" s="279">
        <v>270</v>
      </c>
      <c r="J88" s="279">
        <v>100</v>
      </c>
      <c r="K88" s="279">
        <v>60</v>
      </c>
      <c r="L88" s="279">
        <v>240</v>
      </c>
      <c r="M88" s="279">
        <f t="shared" si="100"/>
        <v>240</v>
      </c>
      <c r="N88" s="279"/>
      <c r="O88" s="418">
        <f t="shared" si="78"/>
        <v>330</v>
      </c>
      <c r="P88" s="418" t="e">
        <f>#REF!</f>
        <v>#REF!</v>
      </c>
      <c r="Q88" s="46">
        <f t="shared" si="101"/>
        <v>0.2978723404255319</v>
      </c>
      <c r="R88" s="46" t="e">
        <f t="shared" si="102"/>
        <v>#REF!</v>
      </c>
      <c r="S88" s="279">
        <f t="shared" si="80"/>
        <v>217.2</v>
      </c>
      <c r="T88" s="3">
        <v>181</v>
      </c>
      <c r="U88" s="3">
        <v>137</v>
      </c>
      <c r="V88" s="15">
        <f t="shared" si="103"/>
        <v>239</v>
      </c>
      <c r="W88" s="15">
        <f t="shared" si="104"/>
        <v>283</v>
      </c>
      <c r="X88" s="277">
        <f t="shared" si="105"/>
        <v>0.56904761904761902</v>
      </c>
      <c r="Y88" s="277">
        <f t="shared" si="106"/>
        <v>0.67380952380952386</v>
      </c>
      <c r="Z88" s="3">
        <v>169</v>
      </c>
      <c r="AB88" s="3">
        <v>1</v>
      </c>
      <c r="AC88" s="3" t="e">
        <f t="shared" si="87"/>
        <v>#REF!</v>
      </c>
      <c r="AF88" s="15">
        <f t="shared" si="107"/>
        <v>420</v>
      </c>
      <c r="AG88" s="15">
        <f t="shared" si="112"/>
        <v>239</v>
      </c>
      <c r="AH88" s="295">
        <f t="shared" si="113"/>
        <v>0.56904761904761902</v>
      </c>
      <c r="AI88" s="3">
        <f t="shared" si="108"/>
        <v>0</v>
      </c>
      <c r="AJ88" s="3">
        <f t="shared" si="109"/>
        <v>0</v>
      </c>
      <c r="AK88" s="295" t="e">
        <f t="shared" si="83"/>
        <v>#DIV/0!</v>
      </c>
      <c r="AN88" s="15" t="e">
        <f>#REF!</f>
        <v>#REF!</v>
      </c>
      <c r="AO88" s="15" t="e">
        <f t="shared" si="84"/>
        <v>#REF!</v>
      </c>
      <c r="AP88" s="295" t="e">
        <f t="shared" si="85"/>
        <v>#REF!</v>
      </c>
      <c r="AQ88" s="3" t="e">
        <f t="shared" si="110"/>
        <v>#REF!</v>
      </c>
      <c r="AR88" s="3" t="e">
        <f t="shared" si="111"/>
        <v>#REF!</v>
      </c>
      <c r="AS88" s="295" t="e">
        <f t="shared" si="86"/>
        <v>#REF!</v>
      </c>
    </row>
    <row r="89" spans="1:45" x14ac:dyDescent="0.3">
      <c r="A89" s="90" t="s">
        <v>25</v>
      </c>
      <c r="B89" s="38" t="e">
        <f>#REF!</f>
        <v>#REF!</v>
      </c>
      <c r="C89" s="38">
        <f>'Книги (К)'!B97</f>
        <v>0</v>
      </c>
      <c r="D89" s="9">
        <v>580</v>
      </c>
      <c r="E89" s="20">
        <f t="shared" si="38"/>
        <v>480</v>
      </c>
      <c r="F89" s="20">
        <f>'Книги (К)'!E97</f>
        <v>480</v>
      </c>
      <c r="G89" s="59">
        <f t="shared" si="98"/>
        <v>0.17241379310344829</v>
      </c>
      <c r="H89" s="68">
        <f t="shared" si="99"/>
        <v>0.17241379310344829</v>
      </c>
      <c r="I89" s="279">
        <v>330</v>
      </c>
      <c r="J89" s="279">
        <v>100</v>
      </c>
      <c r="K89" s="279">
        <v>80</v>
      </c>
      <c r="L89" s="279">
        <v>270</v>
      </c>
      <c r="M89" s="279">
        <f t="shared" si="100"/>
        <v>270</v>
      </c>
      <c r="N89" s="279"/>
      <c r="O89" s="418">
        <f t="shared" si="78"/>
        <v>380</v>
      </c>
      <c r="P89" s="418" t="e">
        <f>#REF!</f>
        <v>#REF!</v>
      </c>
      <c r="Q89" s="46">
        <f t="shared" si="101"/>
        <v>0.34482758620689657</v>
      </c>
      <c r="R89" s="46" t="e">
        <f t="shared" si="102"/>
        <v>#REF!</v>
      </c>
      <c r="S89" s="279">
        <f t="shared" si="80"/>
        <v>249.60000000000002</v>
      </c>
      <c r="T89" s="3">
        <v>208</v>
      </c>
      <c r="U89" s="3">
        <v>157.5</v>
      </c>
      <c r="V89" s="15">
        <f t="shared" si="103"/>
        <v>272</v>
      </c>
      <c r="W89" s="15">
        <f t="shared" si="104"/>
        <v>322.5</v>
      </c>
      <c r="X89" s="277">
        <f t="shared" si="105"/>
        <v>0.56666666666666665</v>
      </c>
      <c r="Y89" s="277">
        <f t="shared" si="106"/>
        <v>0.671875</v>
      </c>
      <c r="Z89" s="3">
        <v>201</v>
      </c>
      <c r="AB89" s="3">
        <v>1</v>
      </c>
      <c r="AC89" s="3" t="e">
        <f t="shared" si="87"/>
        <v>#REF!</v>
      </c>
      <c r="AF89" s="15">
        <f t="shared" si="107"/>
        <v>480</v>
      </c>
      <c r="AG89" s="15">
        <f t="shared" si="112"/>
        <v>272</v>
      </c>
      <c r="AH89" s="295">
        <f t="shared" si="113"/>
        <v>0.56666666666666665</v>
      </c>
      <c r="AI89" s="3">
        <f t="shared" si="108"/>
        <v>0</v>
      </c>
      <c r="AJ89" s="3">
        <f t="shared" si="109"/>
        <v>0</v>
      </c>
      <c r="AK89" s="295" t="e">
        <f t="shared" si="83"/>
        <v>#DIV/0!</v>
      </c>
      <c r="AN89" s="15" t="e">
        <f>#REF!</f>
        <v>#REF!</v>
      </c>
      <c r="AO89" s="15" t="e">
        <f t="shared" si="84"/>
        <v>#REF!</v>
      </c>
      <c r="AP89" s="295" t="e">
        <f t="shared" si="85"/>
        <v>#REF!</v>
      </c>
      <c r="AQ89" s="3" t="e">
        <f t="shared" si="110"/>
        <v>#REF!</v>
      </c>
      <c r="AR89" s="3" t="e">
        <f t="shared" si="111"/>
        <v>#REF!</v>
      </c>
      <c r="AS89" s="295" t="e">
        <f t="shared" si="86"/>
        <v>#REF!</v>
      </c>
    </row>
    <row r="90" spans="1:45" x14ac:dyDescent="0.3">
      <c r="A90" s="90" t="s">
        <v>27</v>
      </c>
      <c r="B90" s="38" t="e">
        <f>#REF!</f>
        <v>#REF!</v>
      </c>
      <c r="C90" s="38">
        <f>'Книги (К)'!B98</f>
        <v>0</v>
      </c>
      <c r="D90" s="9">
        <v>880</v>
      </c>
      <c r="E90" s="20">
        <f t="shared" ref="E90:E117" si="114">ROUND(T90*AH$2,-1)</f>
        <v>750</v>
      </c>
      <c r="F90" s="20">
        <f>'Книги (К)'!E98</f>
        <v>750</v>
      </c>
      <c r="G90" s="59">
        <f t="shared" si="98"/>
        <v>0.14772727272727271</v>
      </c>
      <c r="H90" s="68">
        <f t="shared" si="99"/>
        <v>0.14772727272727271</v>
      </c>
      <c r="I90" s="279">
        <v>480</v>
      </c>
      <c r="J90" s="279">
        <v>160</v>
      </c>
      <c r="K90" s="279">
        <v>100</v>
      </c>
      <c r="L90" s="279">
        <v>420</v>
      </c>
      <c r="M90" s="279">
        <f t="shared" si="100"/>
        <v>420</v>
      </c>
      <c r="N90" s="279"/>
      <c r="O90" s="418">
        <f t="shared" si="78"/>
        <v>600</v>
      </c>
      <c r="P90" s="418" t="e">
        <f>#REF!</f>
        <v>#REF!</v>
      </c>
      <c r="Q90" s="46">
        <f t="shared" si="101"/>
        <v>0.31818181818181823</v>
      </c>
      <c r="R90" s="46" t="e">
        <f t="shared" si="102"/>
        <v>#REF!</v>
      </c>
      <c r="S90" s="279">
        <f t="shared" si="80"/>
        <v>392.40000000000003</v>
      </c>
      <c r="T90" s="3">
        <v>327</v>
      </c>
      <c r="U90" s="3">
        <v>274.5</v>
      </c>
      <c r="V90" s="15">
        <f t="shared" si="103"/>
        <v>423</v>
      </c>
      <c r="W90" s="15">
        <f t="shared" si="104"/>
        <v>475.5</v>
      </c>
      <c r="X90" s="277">
        <f t="shared" si="105"/>
        <v>0.56399999999999995</v>
      </c>
      <c r="Y90" s="277">
        <f t="shared" si="106"/>
        <v>0.63400000000000001</v>
      </c>
      <c r="Z90" s="3">
        <v>139</v>
      </c>
      <c r="AB90" s="3">
        <v>1</v>
      </c>
      <c r="AC90" s="3" t="e">
        <f>#REF!+AB90</f>
        <v>#REF!</v>
      </c>
      <c r="AF90" s="15">
        <f t="shared" si="107"/>
        <v>750</v>
      </c>
      <c r="AG90" s="15">
        <f t="shared" si="112"/>
        <v>423</v>
      </c>
      <c r="AH90" s="295">
        <f t="shared" si="113"/>
        <v>0.56399999999999995</v>
      </c>
      <c r="AI90" s="3">
        <f t="shared" si="108"/>
        <v>0</v>
      </c>
      <c r="AJ90" s="3">
        <f t="shared" si="109"/>
        <v>0</v>
      </c>
      <c r="AK90" s="295" t="e">
        <f t="shared" si="83"/>
        <v>#DIV/0!</v>
      </c>
      <c r="AN90" s="15" t="e">
        <f>#REF!</f>
        <v>#REF!</v>
      </c>
      <c r="AO90" s="15" t="e">
        <f t="shared" si="84"/>
        <v>#REF!</v>
      </c>
      <c r="AP90" s="295" t="e">
        <f t="shared" si="85"/>
        <v>#REF!</v>
      </c>
      <c r="AQ90" s="3" t="e">
        <f t="shared" si="110"/>
        <v>#REF!</v>
      </c>
      <c r="AR90" s="3" t="e">
        <f t="shared" si="111"/>
        <v>#REF!</v>
      </c>
      <c r="AS90" s="295" t="e">
        <f t="shared" si="86"/>
        <v>#REF!</v>
      </c>
    </row>
    <row r="91" spans="1:45" x14ac:dyDescent="0.3">
      <c r="A91" s="90" t="s">
        <v>102</v>
      </c>
      <c r="B91" s="38" t="e">
        <f>#REF!</f>
        <v>#REF!</v>
      </c>
      <c r="C91" s="38">
        <f>'Книги (К)'!B99</f>
        <v>0</v>
      </c>
      <c r="D91" s="9">
        <v>630</v>
      </c>
      <c r="E91" s="20">
        <f t="shared" si="114"/>
        <v>540</v>
      </c>
      <c r="F91" s="20">
        <f>'Книги (К)'!E99</f>
        <v>540</v>
      </c>
      <c r="G91" s="59">
        <f t="shared" si="98"/>
        <v>0.1428571428571429</v>
      </c>
      <c r="H91" s="68">
        <f t="shared" si="99"/>
        <v>0.1428571428571429</v>
      </c>
      <c r="I91" s="279">
        <v>410</v>
      </c>
      <c r="J91" s="279">
        <v>130</v>
      </c>
      <c r="K91" s="424" t="s">
        <v>332</v>
      </c>
      <c r="L91" s="424" t="s">
        <v>332</v>
      </c>
      <c r="M91" s="279">
        <f t="shared" si="100"/>
        <v>300</v>
      </c>
      <c r="N91" s="279"/>
      <c r="O91" s="418">
        <f t="shared" si="78"/>
        <v>440</v>
      </c>
      <c r="P91" s="418" t="e">
        <f>#REF!</f>
        <v>#REF!</v>
      </c>
      <c r="Q91" s="46">
        <f t="shared" si="101"/>
        <v>0.30158730158730163</v>
      </c>
      <c r="R91" s="46" t="e">
        <f t="shared" si="102"/>
        <v>#REF!</v>
      </c>
      <c r="S91" s="279">
        <f t="shared" si="80"/>
        <v>283.2</v>
      </c>
      <c r="T91" s="3">
        <v>236</v>
      </c>
      <c r="U91" s="3">
        <v>179</v>
      </c>
      <c r="V91" s="15">
        <f t="shared" si="103"/>
        <v>304</v>
      </c>
      <c r="W91" s="15">
        <f t="shared" si="104"/>
        <v>361</v>
      </c>
      <c r="X91" s="277">
        <f t="shared" si="105"/>
        <v>0.562962962962963</v>
      </c>
      <c r="Y91" s="277">
        <f t="shared" si="106"/>
        <v>0.66851851851851851</v>
      </c>
      <c r="Z91" s="3">
        <v>237</v>
      </c>
      <c r="AB91" s="3">
        <v>1</v>
      </c>
      <c r="AC91" s="3" t="e">
        <f t="shared" si="87"/>
        <v>#REF!</v>
      </c>
      <c r="AF91" s="15">
        <f t="shared" si="107"/>
        <v>540</v>
      </c>
      <c r="AG91" s="15">
        <f t="shared" si="112"/>
        <v>304</v>
      </c>
      <c r="AH91" s="295">
        <f t="shared" si="113"/>
        <v>0.562962962962963</v>
      </c>
      <c r="AI91" s="3">
        <f t="shared" si="108"/>
        <v>0</v>
      </c>
      <c r="AJ91" s="3">
        <f t="shared" si="109"/>
        <v>0</v>
      </c>
      <c r="AK91" s="295" t="e">
        <f t="shared" si="83"/>
        <v>#DIV/0!</v>
      </c>
      <c r="AN91" s="15" t="e">
        <f>#REF!</f>
        <v>#REF!</v>
      </c>
      <c r="AO91" s="15" t="e">
        <f t="shared" si="84"/>
        <v>#REF!</v>
      </c>
      <c r="AP91" s="295" t="e">
        <f t="shared" si="85"/>
        <v>#REF!</v>
      </c>
      <c r="AQ91" s="3" t="e">
        <f t="shared" si="110"/>
        <v>#REF!</v>
      </c>
      <c r="AR91" s="3" t="e">
        <f t="shared" si="111"/>
        <v>#REF!</v>
      </c>
      <c r="AS91" s="295" t="e">
        <f t="shared" si="86"/>
        <v>#REF!</v>
      </c>
    </row>
    <row r="92" spans="1:45" x14ac:dyDescent="0.3">
      <c r="A92" s="90" t="s">
        <v>28</v>
      </c>
      <c r="B92" s="38" t="e">
        <f>#REF!</f>
        <v>#REF!</v>
      </c>
      <c r="C92" s="38">
        <f>'Книги (К)'!B100</f>
        <v>0</v>
      </c>
      <c r="D92" s="9">
        <v>410</v>
      </c>
      <c r="E92" s="20">
        <f t="shared" si="114"/>
        <v>370</v>
      </c>
      <c r="F92" s="20">
        <f>'Книги (К)'!E100</f>
        <v>370</v>
      </c>
      <c r="G92" s="59">
        <f t="shared" si="98"/>
        <v>9.7560975609756073E-2</v>
      </c>
      <c r="H92" s="68">
        <f t="shared" si="99"/>
        <v>9.7560975609756073E-2</v>
      </c>
      <c r="I92" s="279">
        <v>230</v>
      </c>
      <c r="J92" s="279">
        <v>80</v>
      </c>
      <c r="K92" s="279">
        <v>50</v>
      </c>
      <c r="L92" s="279">
        <v>210</v>
      </c>
      <c r="M92" s="279">
        <f t="shared" si="100"/>
        <v>210</v>
      </c>
      <c r="N92" s="279"/>
      <c r="O92" s="418">
        <f t="shared" si="78"/>
        <v>300</v>
      </c>
      <c r="P92" s="418" t="e">
        <f>#REF!</f>
        <v>#REF!</v>
      </c>
      <c r="Q92" s="46">
        <f t="shared" si="101"/>
        <v>0.26829268292682928</v>
      </c>
      <c r="R92" s="46" t="e">
        <f t="shared" si="102"/>
        <v>#REF!</v>
      </c>
      <c r="S92" s="279">
        <f t="shared" si="80"/>
        <v>193.20000000000002</v>
      </c>
      <c r="T92" s="3">
        <v>161</v>
      </c>
      <c r="U92" s="3">
        <v>122</v>
      </c>
      <c r="V92" s="15">
        <f t="shared" si="103"/>
        <v>209</v>
      </c>
      <c r="W92" s="15">
        <f t="shared" si="104"/>
        <v>248</v>
      </c>
      <c r="X92" s="277">
        <f t="shared" si="105"/>
        <v>0.56486486486486487</v>
      </c>
      <c r="Y92" s="277">
        <f t="shared" si="106"/>
        <v>0.67027027027027031</v>
      </c>
      <c r="Z92" s="3">
        <v>140</v>
      </c>
      <c r="AB92" s="3">
        <v>1</v>
      </c>
      <c r="AC92" s="3" t="e">
        <f t="shared" si="87"/>
        <v>#REF!</v>
      </c>
      <c r="AF92" s="15">
        <f t="shared" si="107"/>
        <v>370</v>
      </c>
      <c r="AG92" s="15">
        <f t="shared" si="112"/>
        <v>209</v>
      </c>
      <c r="AH92" s="295">
        <f t="shared" si="113"/>
        <v>0.56486486486486487</v>
      </c>
      <c r="AI92" s="3">
        <f t="shared" si="108"/>
        <v>0</v>
      </c>
      <c r="AJ92" s="3">
        <f t="shared" si="109"/>
        <v>0</v>
      </c>
      <c r="AK92" s="295" t="e">
        <f t="shared" si="83"/>
        <v>#DIV/0!</v>
      </c>
      <c r="AN92" s="15" t="e">
        <f>#REF!</f>
        <v>#REF!</v>
      </c>
      <c r="AO92" s="15" t="e">
        <f t="shared" si="84"/>
        <v>#REF!</v>
      </c>
      <c r="AP92" s="295" t="e">
        <f t="shared" si="85"/>
        <v>#REF!</v>
      </c>
      <c r="AQ92" s="3" t="e">
        <f t="shared" si="110"/>
        <v>#REF!</v>
      </c>
      <c r="AR92" s="3" t="e">
        <f t="shared" si="111"/>
        <v>#REF!</v>
      </c>
      <c r="AS92" s="295" t="e">
        <f t="shared" si="86"/>
        <v>#REF!</v>
      </c>
    </row>
    <row r="93" spans="1:45" x14ac:dyDescent="0.3">
      <c r="A93" s="90" t="s">
        <v>30</v>
      </c>
      <c r="B93" s="38" t="e">
        <f>#REF!</f>
        <v>#REF!</v>
      </c>
      <c r="C93" s="38">
        <f>'Книги (К)'!B101</f>
        <v>0</v>
      </c>
      <c r="D93" s="9">
        <v>620</v>
      </c>
      <c r="E93" s="20">
        <f t="shared" si="114"/>
        <v>550</v>
      </c>
      <c r="F93" s="20">
        <f>'Книги (К)'!E101</f>
        <v>550</v>
      </c>
      <c r="G93" s="59">
        <f t="shared" si="98"/>
        <v>0.11290322580645162</v>
      </c>
      <c r="H93" s="68">
        <f t="shared" si="99"/>
        <v>0.11290322580645162</v>
      </c>
      <c r="I93" s="279">
        <v>460</v>
      </c>
      <c r="J93" s="279">
        <v>250</v>
      </c>
      <c r="K93" s="279">
        <v>150</v>
      </c>
      <c r="L93" s="279">
        <v>310</v>
      </c>
      <c r="M93" s="279">
        <f t="shared" si="100"/>
        <v>310</v>
      </c>
      <c r="N93" s="279"/>
      <c r="O93" s="418">
        <f t="shared" si="78"/>
        <v>440</v>
      </c>
      <c r="P93" s="418" t="e">
        <f>#REF!</f>
        <v>#REF!</v>
      </c>
      <c r="Q93" s="46">
        <f t="shared" si="101"/>
        <v>0.29032258064516125</v>
      </c>
      <c r="R93" s="46" t="e">
        <f t="shared" si="102"/>
        <v>#REF!</v>
      </c>
      <c r="S93" s="279">
        <f t="shared" si="80"/>
        <v>286.20000000000005</v>
      </c>
      <c r="T93" s="3">
        <v>238.5</v>
      </c>
      <c r="U93" s="3">
        <v>181</v>
      </c>
      <c r="V93" s="15">
        <f t="shared" si="103"/>
        <v>311.5</v>
      </c>
      <c r="W93" s="15">
        <f t="shared" si="104"/>
        <v>369</v>
      </c>
      <c r="X93" s="277">
        <f t="shared" si="105"/>
        <v>0.5663636363636364</v>
      </c>
      <c r="Y93" s="277">
        <f t="shared" si="106"/>
        <v>0.6709090909090909</v>
      </c>
      <c r="Z93" s="3">
        <v>257</v>
      </c>
      <c r="AB93" s="3">
        <v>1</v>
      </c>
      <c r="AC93" s="3" t="e">
        <f>#REF!+AB93</f>
        <v>#REF!</v>
      </c>
      <c r="AF93" s="15">
        <f t="shared" si="107"/>
        <v>550</v>
      </c>
      <c r="AG93" s="15">
        <f t="shared" si="112"/>
        <v>311.5</v>
      </c>
      <c r="AH93" s="295">
        <f t="shared" si="113"/>
        <v>0.5663636363636364</v>
      </c>
      <c r="AI93" s="3">
        <f t="shared" si="108"/>
        <v>0</v>
      </c>
      <c r="AJ93" s="3">
        <f t="shared" si="109"/>
        <v>0</v>
      </c>
      <c r="AK93" s="295" t="e">
        <f t="shared" si="83"/>
        <v>#DIV/0!</v>
      </c>
      <c r="AN93" s="15" t="e">
        <f>#REF!</f>
        <v>#REF!</v>
      </c>
      <c r="AO93" s="15" t="e">
        <f t="shared" si="84"/>
        <v>#REF!</v>
      </c>
      <c r="AP93" s="295" t="e">
        <f t="shared" si="85"/>
        <v>#REF!</v>
      </c>
      <c r="AQ93" s="3" t="e">
        <f t="shared" si="110"/>
        <v>#REF!</v>
      </c>
      <c r="AR93" s="3" t="e">
        <f t="shared" si="111"/>
        <v>#REF!</v>
      </c>
      <c r="AS93" s="295" t="e">
        <f t="shared" si="86"/>
        <v>#REF!</v>
      </c>
    </row>
    <row r="94" spans="1:45" x14ac:dyDescent="0.3">
      <c r="A94" s="90" t="s">
        <v>31</v>
      </c>
      <c r="B94" s="38" t="e">
        <f>#REF!</f>
        <v>#REF!</v>
      </c>
      <c r="C94" s="38">
        <f>'Книги (К)'!B102</f>
        <v>0</v>
      </c>
      <c r="D94" s="9">
        <v>790</v>
      </c>
      <c r="E94" s="20">
        <f t="shared" si="114"/>
        <v>710</v>
      </c>
      <c r="F94" s="20">
        <f>'Книги (К)'!E102</f>
        <v>710</v>
      </c>
      <c r="G94" s="59">
        <f t="shared" si="98"/>
        <v>0.10126582278481011</v>
      </c>
      <c r="H94" s="68">
        <f t="shared" si="99"/>
        <v>0.10126582278481011</v>
      </c>
      <c r="I94" s="279">
        <v>460</v>
      </c>
      <c r="J94" s="279">
        <v>130</v>
      </c>
      <c r="K94" s="279">
        <v>80</v>
      </c>
      <c r="L94" s="279">
        <v>400</v>
      </c>
      <c r="M94" s="279">
        <f t="shared" si="100"/>
        <v>400</v>
      </c>
      <c r="N94" s="279"/>
      <c r="O94" s="418">
        <f t="shared" si="78"/>
        <v>570</v>
      </c>
      <c r="P94" s="418" t="e">
        <f>#REF!</f>
        <v>#REF!</v>
      </c>
      <c r="Q94" s="46">
        <f t="shared" si="101"/>
        <v>0.27848101265822789</v>
      </c>
      <c r="R94" s="46" t="e">
        <f t="shared" si="102"/>
        <v>#REF!</v>
      </c>
      <c r="S94" s="279">
        <f t="shared" si="80"/>
        <v>369.00000000000006</v>
      </c>
      <c r="T94" s="3">
        <v>307.5</v>
      </c>
      <c r="U94" s="3">
        <v>233</v>
      </c>
      <c r="V94" s="15">
        <f t="shared" si="103"/>
        <v>402.5</v>
      </c>
      <c r="W94" s="15">
        <f t="shared" si="104"/>
        <v>477</v>
      </c>
      <c r="X94" s="277">
        <f t="shared" si="105"/>
        <v>0.56690140845070425</v>
      </c>
      <c r="Y94" s="277">
        <f t="shared" si="106"/>
        <v>0.67183098591549295</v>
      </c>
      <c r="Z94" s="3">
        <v>332</v>
      </c>
      <c r="AB94" s="3">
        <v>1</v>
      </c>
      <c r="AC94" s="3" t="e">
        <f t="shared" si="87"/>
        <v>#REF!</v>
      </c>
      <c r="AF94" s="15">
        <f t="shared" si="107"/>
        <v>710</v>
      </c>
      <c r="AG94" s="15">
        <f t="shared" si="112"/>
        <v>402.5</v>
      </c>
      <c r="AH94" s="295">
        <f t="shared" si="113"/>
        <v>0.56690140845070425</v>
      </c>
      <c r="AI94" s="3">
        <f t="shared" si="108"/>
        <v>0</v>
      </c>
      <c r="AJ94" s="3">
        <f t="shared" si="109"/>
        <v>0</v>
      </c>
      <c r="AK94" s="295" t="e">
        <f t="shared" si="83"/>
        <v>#DIV/0!</v>
      </c>
      <c r="AN94" s="15" t="e">
        <f>#REF!</f>
        <v>#REF!</v>
      </c>
      <c r="AO94" s="15" t="e">
        <f t="shared" si="84"/>
        <v>#REF!</v>
      </c>
      <c r="AP94" s="295" t="e">
        <f t="shared" si="85"/>
        <v>#REF!</v>
      </c>
      <c r="AQ94" s="3" t="e">
        <f t="shared" si="110"/>
        <v>#REF!</v>
      </c>
      <c r="AR94" s="3" t="e">
        <f t="shared" si="111"/>
        <v>#REF!</v>
      </c>
      <c r="AS94" s="295" t="e">
        <f t="shared" si="86"/>
        <v>#REF!</v>
      </c>
    </row>
    <row r="95" spans="1:45" x14ac:dyDescent="0.3">
      <c r="A95" s="90" t="s">
        <v>33</v>
      </c>
      <c r="B95" s="38" t="e">
        <f>#REF!</f>
        <v>#REF!</v>
      </c>
      <c r="C95" s="38">
        <f>'Книги (К)'!B103</f>
        <v>0</v>
      </c>
      <c r="D95" s="9">
        <v>1620</v>
      </c>
      <c r="E95" s="20">
        <f t="shared" si="114"/>
        <v>1450</v>
      </c>
      <c r="F95" s="20">
        <f>'Книги (К)'!E103</f>
        <v>1450</v>
      </c>
      <c r="G95" s="59">
        <f t="shared" si="98"/>
        <v>0.10493827160493829</v>
      </c>
      <c r="H95" s="68">
        <f t="shared" si="99"/>
        <v>0.10493827160493829</v>
      </c>
      <c r="I95" s="279">
        <v>960</v>
      </c>
      <c r="J95" s="279">
        <v>300</v>
      </c>
      <c r="K95" s="279">
        <v>180</v>
      </c>
      <c r="L95" s="279">
        <v>820</v>
      </c>
      <c r="M95" s="279">
        <f t="shared" si="100"/>
        <v>820</v>
      </c>
      <c r="N95" s="279"/>
      <c r="O95" s="418">
        <f t="shared" si="78"/>
        <v>1170</v>
      </c>
      <c r="P95" s="418" t="e">
        <f>#REF!</f>
        <v>#REF!</v>
      </c>
      <c r="Q95" s="46">
        <f t="shared" si="101"/>
        <v>0.27777777777777779</v>
      </c>
      <c r="R95" s="46" t="e">
        <f t="shared" si="102"/>
        <v>#REF!</v>
      </c>
      <c r="S95" s="279">
        <f t="shared" si="80"/>
        <v>757.2</v>
      </c>
      <c r="T95" s="3">
        <v>631</v>
      </c>
      <c r="U95" s="3">
        <v>530</v>
      </c>
      <c r="V95" s="15">
        <f t="shared" si="103"/>
        <v>819</v>
      </c>
      <c r="W95" s="15">
        <f t="shared" si="104"/>
        <v>920</v>
      </c>
      <c r="X95" s="277">
        <f t="shared" si="105"/>
        <v>0.56482758620689655</v>
      </c>
      <c r="Y95" s="277">
        <f t="shared" si="106"/>
        <v>0.6344827586206897</v>
      </c>
      <c r="Z95" s="3">
        <v>584</v>
      </c>
      <c r="AB95" s="3">
        <v>1</v>
      </c>
      <c r="AC95" s="3" t="e">
        <f t="shared" si="87"/>
        <v>#REF!</v>
      </c>
      <c r="AF95" s="15">
        <f t="shared" si="107"/>
        <v>1450</v>
      </c>
      <c r="AG95" s="15">
        <f t="shared" si="112"/>
        <v>819</v>
      </c>
      <c r="AH95" s="295">
        <f t="shared" si="113"/>
        <v>0.56482758620689655</v>
      </c>
      <c r="AI95" s="3">
        <f t="shared" si="108"/>
        <v>0</v>
      </c>
      <c r="AJ95" s="3">
        <f t="shared" si="109"/>
        <v>0</v>
      </c>
      <c r="AK95" s="295" t="e">
        <f t="shared" si="83"/>
        <v>#DIV/0!</v>
      </c>
      <c r="AN95" s="15" t="e">
        <f>#REF!</f>
        <v>#REF!</v>
      </c>
      <c r="AO95" s="15" t="e">
        <f t="shared" si="84"/>
        <v>#REF!</v>
      </c>
      <c r="AP95" s="295" t="e">
        <f t="shared" si="85"/>
        <v>#REF!</v>
      </c>
      <c r="AQ95" s="3" t="e">
        <f t="shared" si="110"/>
        <v>#REF!</v>
      </c>
      <c r="AR95" s="3" t="e">
        <f t="shared" si="111"/>
        <v>#REF!</v>
      </c>
      <c r="AS95" s="295" t="e">
        <f t="shared" si="86"/>
        <v>#REF!</v>
      </c>
    </row>
    <row r="96" spans="1:45" ht="14.4" x14ac:dyDescent="0.3">
      <c r="A96" s="90" t="s">
        <v>47</v>
      </c>
      <c r="B96" s="38" t="e">
        <f>#REF!</f>
        <v>#REF!</v>
      </c>
      <c r="C96" s="38">
        <f>'Книги (К)'!B104</f>
        <v>0</v>
      </c>
      <c r="D96" s="9">
        <v>1220</v>
      </c>
      <c r="E96" s="20">
        <f t="shared" si="114"/>
        <v>1050</v>
      </c>
      <c r="F96" s="20">
        <f>'Книги (К)'!E104</f>
        <v>1050</v>
      </c>
      <c r="G96" s="59">
        <f t="shared" si="98"/>
        <v>0.13934426229508201</v>
      </c>
      <c r="H96" s="68">
        <f t="shared" si="99"/>
        <v>0.13934426229508201</v>
      </c>
      <c r="I96" s="279">
        <v>870</v>
      </c>
      <c r="J96" s="279">
        <v>150</v>
      </c>
      <c r="K96" s="279">
        <v>90</v>
      </c>
      <c r="L96" s="279">
        <v>590</v>
      </c>
      <c r="M96" s="279">
        <f t="shared" si="100"/>
        <v>590</v>
      </c>
      <c r="N96" s="279"/>
      <c r="O96" s="418">
        <f t="shared" si="78"/>
        <v>850</v>
      </c>
      <c r="P96" s="418" t="e">
        <f>#REF!</f>
        <v>#REF!</v>
      </c>
      <c r="Q96" s="46">
        <f t="shared" si="101"/>
        <v>0.30327868852459017</v>
      </c>
      <c r="R96" s="46" t="e">
        <f t="shared" si="102"/>
        <v>#REF!</v>
      </c>
      <c r="S96" s="279">
        <f t="shared" si="80"/>
        <v>549.6</v>
      </c>
      <c r="T96" s="416">
        <v>458</v>
      </c>
      <c r="U96" s="274">
        <v>347</v>
      </c>
      <c r="V96" s="15">
        <f t="shared" si="103"/>
        <v>592</v>
      </c>
      <c r="W96" s="15">
        <f t="shared" si="104"/>
        <v>703</v>
      </c>
      <c r="X96" s="277">
        <f t="shared" si="105"/>
        <v>0.56380952380952376</v>
      </c>
      <c r="Y96" s="277">
        <f t="shared" si="106"/>
        <v>0.66952380952380952</v>
      </c>
      <c r="Z96" s="3">
        <v>529</v>
      </c>
      <c r="AB96" s="3">
        <v>1</v>
      </c>
      <c r="AC96" s="3" t="e">
        <f t="shared" si="87"/>
        <v>#REF!</v>
      </c>
      <c r="AF96" s="15">
        <f t="shared" si="107"/>
        <v>1050</v>
      </c>
      <c r="AG96" s="15">
        <f t="shared" si="112"/>
        <v>592</v>
      </c>
      <c r="AH96" s="295">
        <f t="shared" si="113"/>
        <v>0.56380952380952376</v>
      </c>
      <c r="AI96" s="3">
        <f t="shared" si="108"/>
        <v>0</v>
      </c>
      <c r="AJ96" s="3">
        <f t="shared" si="109"/>
        <v>0</v>
      </c>
      <c r="AK96" s="295" t="e">
        <f t="shared" si="83"/>
        <v>#DIV/0!</v>
      </c>
      <c r="AN96" s="15" t="e">
        <f>#REF!</f>
        <v>#REF!</v>
      </c>
      <c r="AO96" s="15" t="e">
        <f t="shared" si="84"/>
        <v>#REF!</v>
      </c>
      <c r="AP96" s="295" t="e">
        <f t="shared" si="85"/>
        <v>#REF!</v>
      </c>
      <c r="AQ96" s="3" t="e">
        <f t="shared" si="110"/>
        <v>#REF!</v>
      </c>
      <c r="AR96" s="3" t="e">
        <f t="shared" si="111"/>
        <v>#REF!</v>
      </c>
      <c r="AS96" s="295" t="e">
        <f t="shared" si="86"/>
        <v>#REF!</v>
      </c>
    </row>
    <row r="97" spans="1:45" ht="14.4" x14ac:dyDescent="0.3">
      <c r="A97" s="90" t="s">
        <v>51</v>
      </c>
      <c r="B97" s="38" t="e">
        <f>#REF!</f>
        <v>#REF!</v>
      </c>
      <c r="C97" s="38">
        <f>'Книги (К)'!B105</f>
        <v>0</v>
      </c>
      <c r="D97" s="9">
        <v>930</v>
      </c>
      <c r="E97" s="20">
        <f t="shared" si="114"/>
        <v>830</v>
      </c>
      <c r="F97" s="20">
        <f>'Книги (К)'!E105</f>
        <v>830</v>
      </c>
      <c r="G97" s="59">
        <f t="shared" si="98"/>
        <v>0.10752688172043012</v>
      </c>
      <c r="H97" s="68">
        <f t="shared" si="99"/>
        <v>0.10752688172043012</v>
      </c>
      <c r="I97" s="279">
        <v>840</v>
      </c>
      <c r="J97" s="279">
        <v>300</v>
      </c>
      <c r="K97" s="424" t="s">
        <v>332</v>
      </c>
      <c r="L97" s="424" t="s">
        <v>332</v>
      </c>
      <c r="M97" s="279">
        <f t="shared" si="100"/>
        <v>470</v>
      </c>
      <c r="N97" s="279"/>
      <c r="O97" s="418">
        <f t="shared" si="78"/>
        <v>670</v>
      </c>
      <c r="P97" s="418" t="e">
        <f>#REF!</f>
        <v>#REF!</v>
      </c>
      <c r="Q97" s="46">
        <f t="shared" si="101"/>
        <v>0.27956989247311825</v>
      </c>
      <c r="R97" s="46" t="e">
        <f t="shared" si="102"/>
        <v>#REF!</v>
      </c>
      <c r="S97" s="279">
        <f t="shared" si="80"/>
        <v>433.79999999999995</v>
      </c>
      <c r="T97" s="416">
        <v>361.5</v>
      </c>
      <c r="U97" s="274">
        <v>273.5</v>
      </c>
      <c r="V97" s="15">
        <f t="shared" si="103"/>
        <v>468.5</v>
      </c>
      <c r="W97" s="15">
        <f t="shared" si="104"/>
        <v>556.5</v>
      </c>
      <c r="X97" s="277">
        <f t="shared" si="105"/>
        <v>0.56445783132530125</v>
      </c>
      <c r="Y97" s="277">
        <f t="shared" si="106"/>
        <v>0.67048192771084336</v>
      </c>
      <c r="Z97" s="3">
        <v>400</v>
      </c>
      <c r="AB97" s="3">
        <v>1</v>
      </c>
      <c r="AC97" s="3" t="e">
        <f t="shared" si="87"/>
        <v>#REF!</v>
      </c>
      <c r="AF97" s="15">
        <f t="shared" si="107"/>
        <v>830</v>
      </c>
      <c r="AG97" s="15">
        <f t="shared" si="112"/>
        <v>468.5</v>
      </c>
      <c r="AH97" s="295">
        <f t="shared" si="113"/>
        <v>0.56445783132530125</v>
      </c>
      <c r="AI97" s="3">
        <f t="shared" si="108"/>
        <v>0</v>
      </c>
      <c r="AJ97" s="3">
        <f t="shared" si="109"/>
        <v>0</v>
      </c>
      <c r="AK97" s="295" t="e">
        <f t="shared" si="83"/>
        <v>#DIV/0!</v>
      </c>
      <c r="AN97" s="15" t="e">
        <f>#REF!</f>
        <v>#REF!</v>
      </c>
      <c r="AO97" s="15" t="e">
        <f t="shared" si="84"/>
        <v>#REF!</v>
      </c>
      <c r="AP97" s="295" t="e">
        <f t="shared" si="85"/>
        <v>#REF!</v>
      </c>
      <c r="AQ97" s="3" t="e">
        <f t="shared" si="110"/>
        <v>#REF!</v>
      </c>
      <c r="AR97" s="3" t="e">
        <f t="shared" si="111"/>
        <v>#REF!</v>
      </c>
      <c r="AS97" s="295" t="e">
        <f t="shared" si="86"/>
        <v>#REF!</v>
      </c>
    </row>
    <row r="98" spans="1:45" x14ac:dyDescent="0.3">
      <c r="A98" s="276" t="s">
        <v>58</v>
      </c>
      <c r="B98" s="38" t="e">
        <f>#REF!</f>
        <v>#REF!</v>
      </c>
      <c r="C98" s="38">
        <f>'Книги (К)'!B106</f>
        <v>0</v>
      </c>
      <c r="D98" s="9">
        <v>1700</v>
      </c>
      <c r="E98" s="20">
        <f t="shared" si="114"/>
        <v>1480</v>
      </c>
      <c r="F98" s="20">
        <f>'Книги (К)'!E106</f>
        <v>1480</v>
      </c>
      <c r="G98" s="59">
        <f t="shared" si="98"/>
        <v>0.12941176470588234</v>
      </c>
      <c r="H98" s="68">
        <f t="shared" si="99"/>
        <v>0.12941176470588234</v>
      </c>
      <c r="I98" s="279">
        <v>1400</v>
      </c>
      <c r="J98" s="279">
        <v>500</v>
      </c>
      <c r="K98" s="424" t="s">
        <v>332</v>
      </c>
      <c r="L98" s="424" t="s">
        <v>332</v>
      </c>
      <c r="M98" s="279">
        <f t="shared" si="100"/>
        <v>840</v>
      </c>
      <c r="N98" s="279"/>
      <c r="O98" s="418">
        <f t="shared" si="78"/>
        <v>1190</v>
      </c>
      <c r="P98" s="418" t="e">
        <f>#REF!</f>
        <v>#REF!</v>
      </c>
      <c r="Q98" s="46">
        <f t="shared" si="101"/>
        <v>0.30000000000000004</v>
      </c>
      <c r="R98" s="46" t="e">
        <f t="shared" si="102"/>
        <v>#REF!</v>
      </c>
      <c r="S98" s="279">
        <f t="shared" si="80"/>
        <v>772.80000000000007</v>
      </c>
      <c r="T98" s="3">
        <v>644</v>
      </c>
      <c r="U98" s="3">
        <v>578.5</v>
      </c>
      <c r="V98" s="15">
        <f t="shared" si="103"/>
        <v>836</v>
      </c>
      <c r="W98" s="15">
        <f t="shared" si="104"/>
        <v>901.5</v>
      </c>
      <c r="X98" s="277">
        <f t="shared" si="105"/>
        <v>0.56486486486486487</v>
      </c>
      <c r="Y98" s="277">
        <f t="shared" si="106"/>
        <v>0.60912162162162165</v>
      </c>
      <c r="AB98" s="3">
        <v>1</v>
      </c>
      <c r="AC98" s="3" t="e">
        <f t="shared" si="87"/>
        <v>#REF!</v>
      </c>
      <c r="AF98" s="15">
        <f t="shared" si="107"/>
        <v>1480</v>
      </c>
      <c r="AG98" s="15">
        <f t="shared" si="112"/>
        <v>836</v>
      </c>
      <c r="AH98" s="295">
        <f t="shared" si="113"/>
        <v>0.56486486486486487</v>
      </c>
      <c r="AI98" s="3">
        <f t="shared" si="108"/>
        <v>0</v>
      </c>
      <c r="AJ98" s="3">
        <f t="shared" si="109"/>
        <v>0</v>
      </c>
      <c r="AK98" s="295" t="e">
        <f t="shared" si="83"/>
        <v>#DIV/0!</v>
      </c>
      <c r="AN98" s="15" t="e">
        <f>#REF!</f>
        <v>#REF!</v>
      </c>
      <c r="AO98" s="15" t="e">
        <f t="shared" si="84"/>
        <v>#REF!</v>
      </c>
      <c r="AP98" s="295" t="e">
        <f t="shared" si="85"/>
        <v>#REF!</v>
      </c>
      <c r="AQ98" s="3" t="e">
        <f t="shared" si="110"/>
        <v>#REF!</v>
      </c>
      <c r="AR98" s="3" t="e">
        <f t="shared" si="111"/>
        <v>#REF!</v>
      </c>
      <c r="AS98" s="295" t="e">
        <f t="shared" si="86"/>
        <v>#REF!</v>
      </c>
    </row>
    <row r="99" spans="1:45" ht="14.4" x14ac:dyDescent="0.3">
      <c r="A99" s="90" t="s">
        <v>59</v>
      </c>
      <c r="B99" s="38" t="e">
        <f>#REF!</f>
        <v>#REF!</v>
      </c>
      <c r="C99" s="38">
        <f>'Книги (К)'!B107</f>
        <v>0</v>
      </c>
      <c r="D99" s="9">
        <v>540</v>
      </c>
      <c r="E99" s="20">
        <f t="shared" si="114"/>
        <v>440</v>
      </c>
      <c r="F99" s="20">
        <f>'Книги (К)'!E107</f>
        <v>440</v>
      </c>
      <c r="G99" s="59">
        <f t="shared" si="98"/>
        <v>0.18518518518518523</v>
      </c>
      <c r="H99" s="68">
        <f t="shared" si="99"/>
        <v>0.18518518518518523</v>
      </c>
      <c r="I99" s="279">
        <v>480</v>
      </c>
      <c r="J99" s="279">
        <v>200</v>
      </c>
      <c r="K99" s="279">
        <v>120</v>
      </c>
      <c r="L99" s="279">
        <v>250</v>
      </c>
      <c r="M99" s="279">
        <f t="shared" si="100"/>
        <v>250</v>
      </c>
      <c r="N99" s="279"/>
      <c r="O99" s="418">
        <f t="shared" si="78"/>
        <v>350</v>
      </c>
      <c r="P99" s="418" t="e">
        <f>#REF!</f>
        <v>#REF!</v>
      </c>
      <c r="Q99" s="46">
        <f t="shared" si="101"/>
        <v>0.35185185185185186</v>
      </c>
      <c r="R99" s="46" t="e">
        <f t="shared" si="102"/>
        <v>#REF!</v>
      </c>
      <c r="S99" s="279">
        <f t="shared" si="80"/>
        <v>229.79999999999998</v>
      </c>
      <c r="T99" s="416">
        <v>191.5</v>
      </c>
      <c r="U99" s="274">
        <v>161</v>
      </c>
      <c r="V99" s="15">
        <f t="shared" si="103"/>
        <v>248.5</v>
      </c>
      <c r="W99" s="15">
        <f t="shared" si="104"/>
        <v>279</v>
      </c>
      <c r="X99" s="277">
        <f t="shared" si="105"/>
        <v>0.56477272727272732</v>
      </c>
      <c r="Y99" s="277">
        <f t="shared" si="106"/>
        <v>0.63409090909090904</v>
      </c>
      <c r="Z99" s="3">
        <v>120</v>
      </c>
      <c r="AB99" s="3">
        <v>1</v>
      </c>
      <c r="AC99" s="3" t="e">
        <f t="shared" si="87"/>
        <v>#REF!</v>
      </c>
      <c r="AF99" s="15">
        <f t="shared" si="107"/>
        <v>440</v>
      </c>
      <c r="AG99" s="15">
        <f t="shared" si="112"/>
        <v>248.5</v>
      </c>
      <c r="AH99" s="295">
        <f t="shared" si="113"/>
        <v>0.56477272727272732</v>
      </c>
      <c r="AI99" s="3">
        <f t="shared" si="108"/>
        <v>0</v>
      </c>
      <c r="AJ99" s="3">
        <f t="shared" si="109"/>
        <v>0</v>
      </c>
      <c r="AK99" s="295" t="e">
        <f t="shared" si="83"/>
        <v>#DIV/0!</v>
      </c>
      <c r="AN99" s="15" t="e">
        <f>#REF!</f>
        <v>#REF!</v>
      </c>
      <c r="AO99" s="15" t="e">
        <f t="shared" si="84"/>
        <v>#REF!</v>
      </c>
      <c r="AP99" s="295" t="e">
        <f t="shared" si="85"/>
        <v>#REF!</v>
      </c>
      <c r="AQ99" s="3" t="e">
        <f t="shared" si="110"/>
        <v>#REF!</v>
      </c>
      <c r="AR99" s="3" t="e">
        <f t="shared" si="111"/>
        <v>#REF!</v>
      </c>
      <c r="AS99" s="295" t="e">
        <f t="shared" si="86"/>
        <v>#REF!</v>
      </c>
    </row>
    <row r="100" spans="1:45" ht="14.4" x14ac:dyDescent="0.3">
      <c r="A100" s="90" t="s">
        <v>60</v>
      </c>
      <c r="B100" s="38" t="e">
        <f>#REF!</f>
        <v>#REF!</v>
      </c>
      <c r="C100" s="38">
        <f>'Книги (К)'!B108</f>
        <v>0</v>
      </c>
      <c r="D100" s="9">
        <v>1540</v>
      </c>
      <c r="E100" s="297">
        <v>1300</v>
      </c>
      <c r="F100" s="20">
        <f>'Книги (К)'!E108</f>
        <v>1300</v>
      </c>
      <c r="G100" s="59">
        <f t="shared" si="98"/>
        <v>0.1558441558441559</v>
      </c>
      <c r="H100" s="68">
        <f t="shared" si="99"/>
        <v>0.1558441558441559</v>
      </c>
      <c r="I100" s="279">
        <v>1800</v>
      </c>
      <c r="J100" s="279">
        <v>1300</v>
      </c>
      <c r="K100" s="424" t="s">
        <v>332</v>
      </c>
      <c r="L100" s="424" t="s">
        <v>332</v>
      </c>
      <c r="M100" s="279">
        <f t="shared" si="100"/>
        <v>770</v>
      </c>
      <c r="N100" s="279"/>
      <c r="O100" s="418">
        <f t="shared" si="78"/>
        <v>970</v>
      </c>
      <c r="P100" s="418" t="e">
        <f>#REF!</f>
        <v>#REF!</v>
      </c>
      <c r="Q100" s="46">
        <f t="shared" si="101"/>
        <v>0.37012987012987009</v>
      </c>
      <c r="R100" s="46" t="e">
        <f t="shared" si="102"/>
        <v>#REF!</v>
      </c>
      <c r="S100" s="279">
        <f t="shared" si="80"/>
        <v>631.20000000000005</v>
      </c>
      <c r="T100" s="416">
        <v>526</v>
      </c>
      <c r="U100" s="274">
        <v>442</v>
      </c>
      <c r="V100" s="15">
        <f t="shared" si="103"/>
        <v>774</v>
      </c>
      <c r="W100" s="15">
        <f t="shared" si="104"/>
        <v>858</v>
      </c>
      <c r="X100" s="277">
        <f t="shared" si="105"/>
        <v>0.5953846153846154</v>
      </c>
      <c r="Y100" s="277">
        <f t="shared" si="106"/>
        <v>0.66</v>
      </c>
      <c r="Z100" s="3">
        <v>581</v>
      </c>
      <c r="AB100" s="3">
        <v>1</v>
      </c>
      <c r="AC100" s="3" t="e">
        <f t="shared" si="87"/>
        <v>#REF!</v>
      </c>
      <c r="AF100" s="15">
        <f t="shared" si="107"/>
        <v>1300</v>
      </c>
      <c r="AG100" s="15">
        <f t="shared" si="112"/>
        <v>774</v>
      </c>
      <c r="AH100" s="295">
        <f t="shared" si="113"/>
        <v>0.5953846153846154</v>
      </c>
      <c r="AI100" s="3">
        <f t="shared" si="108"/>
        <v>0</v>
      </c>
      <c r="AJ100" s="3">
        <f t="shared" si="109"/>
        <v>0</v>
      </c>
      <c r="AK100" s="295" t="e">
        <f t="shared" si="83"/>
        <v>#DIV/0!</v>
      </c>
      <c r="AN100" s="15" t="e">
        <f>#REF!</f>
        <v>#REF!</v>
      </c>
      <c r="AO100" s="15" t="e">
        <f t="shared" si="84"/>
        <v>#REF!</v>
      </c>
      <c r="AP100" s="295" t="e">
        <f t="shared" si="85"/>
        <v>#REF!</v>
      </c>
      <c r="AQ100" s="3" t="e">
        <f t="shared" si="110"/>
        <v>#REF!</v>
      </c>
      <c r="AR100" s="3" t="e">
        <f t="shared" si="111"/>
        <v>#REF!</v>
      </c>
      <c r="AS100" s="295" t="e">
        <f t="shared" si="86"/>
        <v>#REF!</v>
      </c>
    </row>
    <row r="101" spans="1:45" ht="14.4" x14ac:dyDescent="0.3">
      <c r="A101" s="90" t="s">
        <v>63</v>
      </c>
      <c r="B101" s="38" t="e">
        <f>#REF!</f>
        <v>#REF!</v>
      </c>
      <c r="C101" s="38">
        <f>'Книги (К)'!B109</f>
        <v>0</v>
      </c>
      <c r="D101" s="9">
        <v>1530</v>
      </c>
      <c r="E101" s="20">
        <f t="shared" si="114"/>
        <v>1170</v>
      </c>
      <c r="F101" s="20">
        <f>'Книги (К)'!E109</f>
        <v>1170</v>
      </c>
      <c r="G101" s="59">
        <f t="shared" si="98"/>
        <v>0.23529411764705888</v>
      </c>
      <c r="H101" s="68">
        <f t="shared" si="99"/>
        <v>0.23529411764705888</v>
      </c>
      <c r="I101" s="279">
        <v>1600</v>
      </c>
      <c r="J101" s="279">
        <v>920</v>
      </c>
      <c r="K101" s="424" t="s">
        <v>332</v>
      </c>
      <c r="L101" s="424" t="s">
        <v>332</v>
      </c>
      <c r="M101" s="279">
        <f t="shared" si="100"/>
        <v>660</v>
      </c>
      <c r="N101" s="279"/>
      <c r="O101" s="418">
        <f t="shared" si="78"/>
        <v>940</v>
      </c>
      <c r="P101" s="418" t="e">
        <f>#REF!</f>
        <v>#REF!</v>
      </c>
      <c r="Q101" s="46">
        <f t="shared" si="101"/>
        <v>0.3856209150326797</v>
      </c>
      <c r="R101" s="46" t="e">
        <f t="shared" si="102"/>
        <v>#REF!</v>
      </c>
      <c r="S101" s="279">
        <f t="shared" si="80"/>
        <v>608.4</v>
      </c>
      <c r="T101" s="416">
        <v>507</v>
      </c>
      <c r="U101" s="274">
        <v>426</v>
      </c>
      <c r="V101" s="15">
        <f t="shared" si="103"/>
        <v>663</v>
      </c>
      <c r="W101" s="15">
        <f t="shared" si="104"/>
        <v>744</v>
      </c>
      <c r="X101" s="277">
        <f t="shared" si="105"/>
        <v>0.56666666666666665</v>
      </c>
      <c r="Y101" s="277">
        <f t="shared" si="106"/>
        <v>0.63589743589743586</v>
      </c>
      <c r="Z101" s="3">
        <v>429</v>
      </c>
      <c r="AB101" s="3">
        <v>1</v>
      </c>
      <c r="AC101" s="3" t="e">
        <f t="shared" si="87"/>
        <v>#REF!</v>
      </c>
      <c r="AF101" s="15">
        <f t="shared" si="107"/>
        <v>1170</v>
      </c>
      <c r="AG101" s="15">
        <f t="shared" si="112"/>
        <v>663</v>
      </c>
      <c r="AH101" s="295">
        <f t="shared" si="113"/>
        <v>0.56666666666666665</v>
      </c>
      <c r="AI101" s="3">
        <f t="shared" si="108"/>
        <v>0</v>
      </c>
      <c r="AJ101" s="3">
        <f t="shared" si="109"/>
        <v>0</v>
      </c>
      <c r="AK101" s="295" t="e">
        <f t="shared" si="83"/>
        <v>#DIV/0!</v>
      </c>
      <c r="AN101" s="15" t="e">
        <f>#REF!</f>
        <v>#REF!</v>
      </c>
      <c r="AO101" s="15" t="e">
        <f t="shared" si="84"/>
        <v>#REF!</v>
      </c>
      <c r="AP101" s="295" t="e">
        <f t="shared" si="85"/>
        <v>#REF!</v>
      </c>
      <c r="AQ101" s="3" t="e">
        <f t="shared" si="110"/>
        <v>#REF!</v>
      </c>
      <c r="AR101" s="3" t="e">
        <f t="shared" si="111"/>
        <v>#REF!</v>
      </c>
      <c r="AS101" s="295" t="e">
        <f t="shared" si="86"/>
        <v>#REF!</v>
      </c>
    </row>
    <row r="102" spans="1:45" ht="14.4" x14ac:dyDescent="0.3">
      <c r="A102" s="90" t="s">
        <v>64</v>
      </c>
      <c r="B102" s="38" t="e">
        <f>#REF!</f>
        <v>#REF!</v>
      </c>
      <c r="C102" s="38">
        <f>'Книги (К)'!B110</f>
        <v>0</v>
      </c>
      <c r="D102" s="9">
        <v>490</v>
      </c>
      <c r="E102" s="20">
        <f t="shared" si="114"/>
        <v>410</v>
      </c>
      <c r="F102" s="20">
        <f>'Книги (К)'!E110</f>
        <v>410</v>
      </c>
      <c r="G102" s="59">
        <f t="shared" si="98"/>
        <v>0.16326530612244894</v>
      </c>
      <c r="H102" s="68">
        <f t="shared" si="99"/>
        <v>0.16326530612244894</v>
      </c>
      <c r="I102" s="279">
        <v>530</v>
      </c>
      <c r="J102" s="279">
        <v>210</v>
      </c>
      <c r="K102" s="424" t="s">
        <v>332</v>
      </c>
      <c r="L102" s="424" t="s">
        <v>332</v>
      </c>
      <c r="M102" s="279">
        <f t="shared" si="100"/>
        <v>230</v>
      </c>
      <c r="N102" s="279"/>
      <c r="O102" s="418">
        <f t="shared" si="78"/>
        <v>330</v>
      </c>
      <c r="P102" s="418" t="e">
        <f>#REF!</f>
        <v>#REF!</v>
      </c>
      <c r="Q102" s="46">
        <f t="shared" si="101"/>
        <v>0.32653061224489799</v>
      </c>
      <c r="R102" s="46" t="e">
        <f t="shared" si="102"/>
        <v>#REF!</v>
      </c>
      <c r="S102" s="279">
        <f t="shared" si="80"/>
        <v>213.6</v>
      </c>
      <c r="T102" s="416">
        <v>178</v>
      </c>
      <c r="U102" s="274">
        <v>135</v>
      </c>
      <c r="V102" s="15">
        <f t="shared" si="103"/>
        <v>232</v>
      </c>
      <c r="W102" s="15">
        <f t="shared" si="104"/>
        <v>275</v>
      </c>
      <c r="X102" s="277">
        <f t="shared" si="105"/>
        <v>0.56585365853658531</v>
      </c>
      <c r="Y102" s="277">
        <f t="shared" si="106"/>
        <v>0.67073170731707321</v>
      </c>
      <c r="Z102" s="3">
        <v>177</v>
      </c>
      <c r="AB102" s="3">
        <v>1</v>
      </c>
      <c r="AC102" s="3" t="e">
        <f t="shared" si="87"/>
        <v>#REF!</v>
      </c>
      <c r="AF102" s="15">
        <f t="shared" si="107"/>
        <v>410</v>
      </c>
      <c r="AG102" s="15">
        <f t="shared" si="112"/>
        <v>232</v>
      </c>
      <c r="AH102" s="295">
        <f t="shared" si="113"/>
        <v>0.56585365853658531</v>
      </c>
      <c r="AI102" s="3">
        <f t="shared" si="108"/>
        <v>0</v>
      </c>
      <c r="AJ102" s="3">
        <f t="shared" si="109"/>
        <v>0</v>
      </c>
      <c r="AK102" s="295" t="e">
        <f t="shared" si="83"/>
        <v>#DIV/0!</v>
      </c>
      <c r="AN102" s="15" t="e">
        <f>#REF!</f>
        <v>#REF!</v>
      </c>
      <c r="AO102" s="15" t="e">
        <f t="shared" si="84"/>
        <v>#REF!</v>
      </c>
      <c r="AP102" s="295" t="e">
        <f t="shared" si="85"/>
        <v>#REF!</v>
      </c>
      <c r="AQ102" s="3" t="e">
        <f t="shared" si="110"/>
        <v>#REF!</v>
      </c>
      <c r="AR102" s="3" t="e">
        <f t="shared" si="111"/>
        <v>#REF!</v>
      </c>
      <c r="AS102" s="295" t="e">
        <f t="shared" si="86"/>
        <v>#REF!</v>
      </c>
    </row>
    <row r="103" spans="1:45" ht="14.4" customHeight="1" x14ac:dyDescent="0.3">
      <c r="A103" s="90" t="s">
        <v>65</v>
      </c>
      <c r="B103" s="38" t="e">
        <f>#REF!</f>
        <v>#REF!</v>
      </c>
      <c r="C103" s="38">
        <f>'Книги (К)'!B111</f>
        <v>0</v>
      </c>
      <c r="D103" s="9">
        <v>720</v>
      </c>
      <c r="E103" s="20">
        <f t="shared" si="114"/>
        <v>650</v>
      </c>
      <c r="F103" s="20">
        <f>'Книги (К)'!E111</f>
        <v>650</v>
      </c>
      <c r="G103" s="59">
        <f t="shared" si="98"/>
        <v>9.722222222222221E-2</v>
      </c>
      <c r="H103" s="68">
        <f t="shared" si="99"/>
        <v>9.722222222222221E-2</v>
      </c>
      <c r="I103" s="279">
        <v>650</v>
      </c>
      <c r="J103" s="279">
        <v>430</v>
      </c>
      <c r="K103" s="279">
        <v>270</v>
      </c>
      <c r="L103" s="279">
        <v>370</v>
      </c>
      <c r="M103" s="279">
        <f t="shared" si="100"/>
        <v>370</v>
      </c>
      <c r="N103" s="279"/>
      <c r="O103" s="418">
        <f t="shared" si="78"/>
        <v>530</v>
      </c>
      <c r="P103" s="418" t="e">
        <f>#REF!</f>
        <v>#REF!</v>
      </c>
      <c r="Q103" s="46">
        <f t="shared" si="101"/>
        <v>0.26388888888888884</v>
      </c>
      <c r="R103" s="46" t="e">
        <f t="shared" si="102"/>
        <v>#REF!</v>
      </c>
      <c r="S103" s="279">
        <f t="shared" si="80"/>
        <v>340.8</v>
      </c>
      <c r="T103" s="416">
        <v>284</v>
      </c>
      <c r="U103" s="274">
        <v>215</v>
      </c>
      <c r="V103" s="15">
        <f t="shared" si="103"/>
        <v>366</v>
      </c>
      <c r="W103" s="15">
        <f t="shared" si="104"/>
        <v>435</v>
      </c>
      <c r="X103" s="277">
        <f t="shared" si="105"/>
        <v>0.56307692307692303</v>
      </c>
      <c r="Y103" s="277">
        <f t="shared" si="106"/>
        <v>0.66923076923076918</v>
      </c>
      <c r="Z103" s="3">
        <v>301</v>
      </c>
      <c r="AB103" s="3">
        <v>1</v>
      </c>
      <c r="AC103" s="3" t="e">
        <f t="shared" si="87"/>
        <v>#REF!</v>
      </c>
      <c r="AF103" s="15">
        <f t="shared" si="107"/>
        <v>650</v>
      </c>
      <c r="AG103" s="15">
        <f t="shared" si="112"/>
        <v>366</v>
      </c>
      <c r="AH103" s="295">
        <f t="shared" si="113"/>
        <v>0.56307692307692303</v>
      </c>
      <c r="AI103" s="3">
        <f t="shared" si="108"/>
        <v>0</v>
      </c>
      <c r="AJ103" s="3">
        <f t="shared" si="109"/>
        <v>0</v>
      </c>
      <c r="AK103" s="295" t="e">
        <f t="shared" si="83"/>
        <v>#DIV/0!</v>
      </c>
      <c r="AN103" s="15" t="e">
        <f>#REF!</f>
        <v>#REF!</v>
      </c>
      <c r="AO103" s="15" t="e">
        <f t="shared" si="84"/>
        <v>#REF!</v>
      </c>
      <c r="AP103" s="295" t="e">
        <f t="shared" si="85"/>
        <v>#REF!</v>
      </c>
      <c r="AQ103" s="3" t="e">
        <f t="shared" si="110"/>
        <v>#REF!</v>
      </c>
      <c r="AR103" s="3" t="e">
        <f t="shared" si="111"/>
        <v>#REF!</v>
      </c>
      <c r="AS103" s="295" t="e">
        <f t="shared" si="86"/>
        <v>#REF!</v>
      </c>
    </row>
    <row r="104" spans="1:45" ht="14.4" x14ac:dyDescent="0.3">
      <c r="A104" s="90" t="s">
        <v>66</v>
      </c>
      <c r="B104" s="38" t="e">
        <f>#REF!</f>
        <v>#REF!</v>
      </c>
      <c r="C104" s="38">
        <f>'Книги (К)'!B112</f>
        <v>0</v>
      </c>
      <c r="D104" s="9">
        <v>630</v>
      </c>
      <c r="E104" s="20">
        <f t="shared" si="114"/>
        <v>550</v>
      </c>
      <c r="F104" s="20">
        <f>'Книги (К)'!E112</f>
        <v>550</v>
      </c>
      <c r="G104" s="59">
        <f t="shared" si="98"/>
        <v>0.12698412698412698</v>
      </c>
      <c r="H104" s="68">
        <f t="shared" si="99"/>
        <v>0.12698412698412698</v>
      </c>
      <c r="I104" s="279">
        <v>420</v>
      </c>
      <c r="J104" s="279">
        <v>240</v>
      </c>
      <c r="K104" s="279">
        <v>150</v>
      </c>
      <c r="L104" s="279">
        <v>310</v>
      </c>
      <c r="M104" s="279">
        <f t="shared" si="100"/>
        <v>310</v>
      </c>
      <c r="N104" s="279"/>
      <c r="O104" s="418">
        <f t="shared" si="78"/>
        <v>440</v>
      </c>
      <c r="P104" s="418" t="e">
        <f>#REF!</f>
        <v>#REF!</v>
      </c>
      <c r="Q104" s="46">
        <f t="shared" si="101"/>
        <v>0.30158730158730163</v>
      </c>
      <c r="R104" s="46" t="e">
        <f t="shared" si="102"/>
        <v>#REF!</v>
      </c>
      <c r="S104" s="279">
        <f t="shared" si="80"/>
        <v>285.60000000000002</v>
      </c>
      <c r="T104" s="416">
        <v>238</v>
      </c>
      <c r="U104" s="274">
        <v>180.5</v>
      </c>
      <c r="V104" s="15">
        <f t="shared" si="103"/>
        <v>312</v>
      </c>
      <c r="W104" s="15">
        <f t="shared" si="104"/>
        <v>369.5</v>
      </c>
      <c r="X104" s="277">
        <f t="shared" si="105"/>
        <v>0.56727272727272726</v>
      </c>
      <c r="Y104" s="277">
        <f t="shared" si="106"/>
        <v>0.67181818181818187</v>
      </c>
      <c r="Z104" s="3">
        <v>244</v>
      </c>
      <c r="AB104" s="3">
        <v>1</v>
      </c>
      <c r="AC104" s="3" t="e">
        <f t="shared" si="87"/>
        <v>#REF!</v>
      </c>
      <c r="AF104" s="15">
        <f t="shared" si="107"/>
        <v>550</v>
      </c>
      <c r="AG104" s="15">
        <f t="shared" si="112"/>
        <v>312</v>
      </c>
      <c r="AH104" s="295">
        <f t="shared" si="113"/>
        <v>0.56727272727272726</v>
      </c>
      <c r="AI104" s="3">
        <f t="shared" si="108"/>
        <v>0</v>
      </c>
      <c r="AJ104" s="3">
        <f t="shared" si="109"/>
        <v>0</v>
      </c>
      <c r="AK104" s="295" t="e">
        <f t="shared" si="83"/>
        <v>#DIV/0!</v>
      </c>
      <c r="AN104" s="15" t="e">
        <f>#REF!</f>
        <v>#REF!</v>
      </c>
      <c r="AO104" s="15" t="e">
        <f t="shared" si="84"/>
        <v>#REF!</v>
      </c>
      <c r="AP104" s="295" t="e">
        <f t="shared" si="85"/>
        <v>#REF!</v>
      </c>
      <c r="AQ104" s="3" t="e">
        <f t="shared" si="110"/>
        <v>#REF!</v>
      </c>
      <c r="AR104" s="3" t="e">
        <f t="shared" si="111"/>
        <v>#REF!</v>
      </c>
      <c r="AS104" s="295" t="e">
        <f t="shared" si="86"/>
        <v>#REF!</v>
      </c>
    </row>
    <row r="105" spans="1:45" ht="14.4" x14ac:dyDescent="0.3">
      <c r="A105" s="90" t="s">
        <v>68</v>
      </c>
      <c r="B105" s="38" t="e">
        <f>#REF!</f>
        <v>#REF!</v>
      </c>
      <c r="C105" s="38">
        <f>'Книги (К)'!B113</f>
        <v>0</v>
      </c>
      <c r="D105" s="9">
        <v>320</v>
      </c>
      <c r="E105" s="20">
        <f t="shared" si="114"/>
        <v>280</v>
      </c>
      <c r="F105" s="20">
        <f>'Книги (К)'!E113</f>
        <v>280</v>
      </c>
      <c r="G105" s="59">
        <f t="shared" si="98"/>
        <v>0.125</v>
      </c>
      <c r="H105" s="68">
        <f t="shared" si="99"/>
        <v>0.125</v>
      </c>
      <c r="I105" s="279">
        <v>280</v>
      </c>
      <c r="J105" s="279">
        <v>190</v>
      </c>
      <c r="K105" s="424" t="s">
        <v>332</v>
      </c>
      <c r="L105" s="424" t="s">
        <v>332</v>
      </c>
      <c r="M105" s="279">
        <f t="shared" si="100"/>
        <v>160</v>
      </c>
      <c r="N105" s="279"/>
      <c r="O105" s="418">
        <f t="shared" si="78"/>
        <v>220</v>
      </c>
      <c r="P105" s="418" t="e">
        <f>#REF!</f>
        <v>#REF!</v>
      </c>
      <c r="Q105" s="46">
        <f t="shared" si="101"/>
        <v>0.3125</v>
      </c>
      <c r="R105" s="46" t="e">
        <f t="shared" si="102"/>
        <v>#REF!</v>
      </c>
      <c r="S105" s="279">
        <f t="shared" si="80"/>
        <v>144</v>
      </c>
      <c r="T105" s="416">
        <v>120</v>
      </c>
      <c r="U105" s="274">
        <v>91</v>
      </c>
      <c r="V105" s="15">
        <f t="shared" si="103"/>
        <v>160</v>
      </c>
      <c r="W105" s="15">
        <f t="shared" si="104"/>
        <v>189</v>
      </c>
      <c r="X105" s="277">
        <f t="shared" si="105"/>
        <v>0.5714285714285714</v>
      </c>
      <c r="Y105" s="277">
        <f t="shared" si="106"/>
        <v>0.67500000000000004</v>
      </c>
      <c r="Z105" s="3">
        <v>90</v>
      </c>
      <c r="AB105" s="3">
        <v>1</v>
      </c>
      <c r="AC105" s="3" t="e">
        <f t="shared" si="87"/>
        <v>#REF!</v>
      </c>
      <c r="AF105" s="15">
        <f t="shared" si="107"/>
        <v>280</v>
      </c>
      <c r="AG105" s="15">
        <f t="shared" si="112"/>
        <v>160</v>
      </c>
      <c r="AH105" s="295">
        <f t="shared" si="113"/>
        <v>0.5714285714285714</v>
      </c>
      <c r="AI105" s="3">
        <f t="shared" si="108"/>
        <v>0</v>
      </c>
      <c r="AJ105" s="3">
        <f t="shared" si="109"/>
        <v>0</v>
      </c>
      <c r="AK105" s="295" t="e">
        <f t="shared" si="83"/>
        <v>#DIV/0!</v>
      </c>
      <c r="AN105" s="15" t="e">
        <f>#REF!</f>
        <v>#REF!</v>
      </c>
      <c r="AO105" s="15" t="e">
        <f t="shared" si="84"/>
        <v>#REF!</v>
      </c>
      <c r="AP105" s="295" t="e">
        <f t="shared" si="85"/>
        <v>#REF!</v>
      </c>
      <c r="AQ105" s="3" t="e">
        <f t="shared" si="110"/>
        <v>#REF!</v>
      </c>
      <c r="AR105" s="3" t="e">
        <f t="shared" si="111"/>
        <v>#REF!</v>
      </c>
      <c r="AS105" s="295" t="e">
        <f t="shared" si="86"/>
        <v>#REF!</v>
      </c>
    </row>
    <row r="106" spans="1:45" ht="14.4" x14ac:dyDescent="0.3">
      <c r="A106" s="90" t="s">
        <v>69</v>
      </c>
      <c r="B106" s="38" t="e">
        <f>#REF!</f>
        <v>#REF!</v>
      </c>
      <c r="C106" s="38">
        <f>'Книги (К)'!B114</f>
        <v>0</v>
      </c>
      <c r="D106" s="9">
        <v>610</v>
      </c>
      <c r="E106" s="20">
        <f t="shared" si="114"/>
        <v>550</v>
      </c>
      <c r="F106" s="20">
        <f>'Книги (К)'!E114</f>
        <v>550</v>
      </c>
      <c r="G106" s="59">
        <f t="shared" si="98"/>
        <v>9.8360655737704916E-2</v>
      </c>
      <c r="H106" s="68">
        <f t="shared" si="99"/>
        <v>9.8360655737704916E-2</v>
      </c>
      <c r="I106" s="279">
        <v>540</v>
      </c>
      <c r="J106" s="279">
        <v>320</v>
      </c>
      <c r="K106" s="424" t="s">
        <v>332</v>
      </c>
      <c r="L106" s="424" t="s">
        <v>332</v>
      </c>
      <c r="M106" s="279">
        <f t="shared" si="100"/>
        <v>310</v>
      </c>
      <c r="N106" s="279"/>
      <c r="O106" s="418">
        <f t="shared" si="78"/>
        <v>440</v>
      </c>
      <c r="P106" s="418" t="e">
        <f>#REF!</f>
        <v>#REF!</v>
      </c>
      <c r="Q106" s="46">
        <f t="shared" si="101"/>
        <v>0.27868852459016391</v>
      </c>
      <c r="R106" s="46" t="e">
        <f t="shared" si="102"/>
        <v>#REF!</v>
      </c>
      <c r="S106" s="279">
        <f t="shared" si="80"/>
        <v>286.20000000000005</v>
      </c>
      <c r="T106" s="416">
        <v>238.5</v>
      </c>
      <c r="U106" s="274">
        <v>181</v>
      </c>
      <c r="V106" s="15">
        <f t="shared" si="103"/>
        <v>311.5</v>
      </c>
      <c r="W106" s="15">
        <f t="shared" si="104"/>
        <v>369</v>
      </c>
      <c r="X106" s="277">
        <f t="shared" si="105"/>
        <v>0.5663636363636364</v>
      </c>
      <c r="Y106" s="277">
        <f t="shared" si="106"/>
        <v>0.6709090909090909</v>
      </c>
      <c r="Z106" s="3">
        <v>257</v>
      </c>
      <c r="AB106" s="3">
        <v>1</v>
      </c>
      <c r="AC106" s="3" t="e">
        <f t="shared" si="87"/>
        <v>#REF!</v>
      </c>
      <c r="AF106" s="15">
        <f t="shared" si="107"/>
        <v>550</v>
      </c>
      <c r="AG106" s="15">
        <f t="shared" si="112"/>
        <v>311.5</v>
      </c>
      <c r="AH106" s="295">
        <f t="shared" si="113"/>
        <v>0.5663636363636364</v>
      </c>
      <c r="AI106" s="3">
        <f t="shared" si="108"/>
        <v>0</v>
      </c>
      <c r="AJ106" s="3">
        <f t="shared" si="109"/>
        <v>0</v>
      </c>
      <c r="AK106" s="295" t="e">
        <f t="shared" si="83"/>
        <v>#DIV/0!</v>
      </c>
      <c r="AN106" s="15" t="e">
        <f>#REF!</f>
        <v>#REF!</v>
      </c>
      <c r="AO106" s="15" t="e">
        <f t="shared" si="84"/>
        <v>#REF!</v>
      </c>
      <c r="AP106" s="295" t="e">
        <f t="shared" si="85"/>
        <v>#REF!</v>
      </c>
      <c r="AQ106" s="3" t="e">
        <f t="shared" si="110"/>
        <v>#REF!</v>
      </c>
      <c r="AR106" s="3" t="e">
        <f t="shared" si="111"/>
        <v>#REF!</v>
      </c>
      <c r="AS106" s="295" t="e">
        <f t="shared" si="86"/>
        <v>#REF!</v>
      </c>
    </row>
    <row r="107" spans="1:45" ht="14.4" x14ac:dyDescent="0.3">
      <c r="A107" s="90" t="s">
        <v>216</v>
      </c>
      <c r="B107" s="38" t="e">
        <f>#REF!</f>
        <v>#REF!</v>
      </c>
      <c r="C107" s="38">
        <f>'Книги (К)'!B115</f>
        <v>0</v>
      </c>
      <c r="D107" s="9">
        <v>800</v>
      </c>
      <c r="E107" s="20">
        <f t="shared" si="114"/>
        <v>670</v>
      </c>
      <c r="F107" s="20">
        <f>'Книги (К)'!E115</f>
        <v>670</v>
      </c>
      <c r="G107" s="59">
        <f t="shared" si="98"/>
        <v>0.16249999999999998</v>
      </c>
      <c r="H107" s="68">
        <f t="shared" si="99"/>
        <v>0.16249999999999998</v>
      </c>
      <c r="I107" s="279">
        <v>540</v>
      </c>
      <c r="J107" s="279">
        <v>485</v>
      </c>
      <c r="K107" s="424" t="s">
        <v>332</v>
      </c>
      <c r="L107" s="424" t="s">
        <v>332</v>
      </c>
      <c r="M107" s="279">
        <f t="shared" si="100"/>
        <v>380</v>
      </c>
      <c r="N107" s="279"/>
      <c r="O107" s="418">
        <f t="shared" si="78"/>
        <v>540</v>
      </c>
      <c r="P107" s="418" t="e">
        <f>#REF!</f>
        <v>#REF!</v>
      </c>
      <c r="Q107" s="46">
        <f t="shared" si="101"/>
        <v>0.32499999999999996</v>
      </c>
      <c r="R107" s="46" t="e">
        <f t="shared" si="102"/>
        <v>#REF!</v>
      </c>
      <c r="S107" s="279">
        <f t="shared" si="80"/>
        <v>349.20000000000005</v>
      </c>
      <c r="T107" s="416">
        <v>291</v>
      </c>
      <c r="U107" s="274">
        <v>220.5</v>
      </c>
      <c r="V107" s="15">
        <f t="shared" si="103"/>
        <v>379</v>
      </c>
      <c r="W107" s="15">
        <f t="shared" si="104"/>
        <v>449.5</v>
      </c>
      <c r="X107" s="277">
        <f t="shared" si="105"/>
        <v>0.56567164179104479</v>
      </c>
      <c r="Y107" s="277">
        <f t="shared" si="106"/>
        <v>0.67089552238805972</v>
      </c>
      <c r="Z107" s="3">
        <v>332</v>
      </c>
      <c r="AB107" s="3">
        <v>1</v>
      </c>
      <c r="AC107" s="3" t="e">
        <f t="shared" si="87"/>
        <v>#REF!</v>
      </c>
      <c r="AF107" s="15">
        <f t="shared" si="107"/>
        <v>670</v>
      </c>
      <c r="AG107" s="15">
        <f t="shared" si="112"/>
        <v>379</v>
      </c>
      <c r="AH107" s="295">
        <f t="shared" si="113"/>
        <v>0.56567164179104479</v>
      </c>
      <c r="AI107" s="3">
        <f t="shared" si="108"/>
        <v>0</v>
      </c>
      <c r="AJ107" s="3">
        <f t="shared" si="109"/>
        <v>0</v>
      </c>
      <c r="AK107" s="295" t="e">
        <f t="shared" si="83"/>
        <v>#DIV/0!</v>
      </c>
      <c r="AN107" s="15" t="e">
        <f>#REF!</f>
        <v>#REF!</v>
      </c>
      <c r="AO107" s="15" t="e">
        <f t="shared" si="84"/>
        <v>#REF!</v>
      </c>
      <c r="AP107" s="295" t="e">
        <f t="shared" si="85"/>
        <v>#REF!</v>
      </c>
      <c r="AQ107" s="3" t="e">
        <f t="shared" si="110"/>
        <v>#REF!</v>
      </c>
      <c r="AR107" s="3" t="e">
        <f t="shared" si="111"/>
        <v>#REF!</v>
      </c>
      <c r="AS107" s="295" t="e">
        <f t="shared" si="86"/>
        <v>#REF!</v>
      </c>
    </row>
    <row r="108" spans="1:45" ht="14.4" x14ac:dyDescent="0.3">
      <c r="A108" s="90" t="s">
        <v>218</v>
      </c>
      <c r="B108" s="38" t="e">
        <f>#REF!</f>
        <v>#REF!</v>
      </c>
      <c r="C108" s="38">
        <f>'Книги (К)'!B116</f>
        <v>0</v>
      </c>
      <c r="D108" s="9">
        <v>820</v>
      </c>
      <c r="E108" s="20">
        <f t="shared" si="114"/>
        <v>690</v>
      </c>
      <c r="F108" s="20">
        <f>'Книги (К)'!E116</f>
        <v>690</v>
      </c>
      <c r="G108" s="59">
        <f t="shared" si="98"/>
        <v>0.15853658536585369</v>
      </c>
      <c r="H108" s="68">
        <f t="shared" si="99"/>
        <v>0.15853658536585369</v>
      </c>
      <c r="I108" s="279">
        <v>1340</v>
      </c>
      <c r="J108" s="279">
        <v>780</v>
      </c>
      <c r="K108" s="279">
        <v>450</v>
      </c>
      <c r="L108" s="279">
        <v>450</v>
      </c>
      <c r="M108" s="279">
        <f t="shared" si="100"/>
        <v>390</v>
      </c>
      <c r="N108" s="279"/>
      <c r="O108" s="418">
        <f t="shared" si="78"/>
        <v>560</v>
      </c>
      <c r="P108" s="418" t="e">
        <f>#REF!</f>
        <v>#REF!</v>
      </c>
      <c r="Q108" s="46">
        <f t="shared" si="101"/>
        <v>0.31707317073170727</v>
      </c>
      <c r="R108" s="46" t="e">
        <f t="shared" si="102"/>
        <v>#REF!</v>
      </c>
      <c r="S108" s="279">
        <f t="shared" si="80"/>
        <v>362.4</v>
      </c>
      <c r="T108" s="416">
        <v>302</v>
      </c>
      <c r="U108" s="274">
        <v>228.5</v>
      </c>
      <c r="V108" s="15">
        <f t="shared" si="103"/>
        <v>388</v>
      </c>
      <c r="W108" s="15">
        <f t="shared" si="104"/>
        <v>461.5</v>
      </c>
      <c r="X108" s="277">
        <f t="shared" si="105"/>
        <v>0.56231884057971016</v>
      </c>
      <c r="Y108" s="277">
        <f t="shared" si="106"/>
        <v>0.66884057971014488</v>
      </c>
      <c r="Z108" s="3">
        <v>322</v>
      </c>
      <c r="AB108" s="3">
        <v>1</v>
      </c>
      <c r="AC108" s="3" t="e">
        <f t="shared" si="87"/>
        <v>#REF!</v>
      </c>
      <c r="AF108" s="15">
        <f t="shared" si="107"/>
        <v>690</v>
      </c>
      <c r="AG108" s="15">
        <f t="shared" si="112"/>
        <v>388</v>
      </c>
      <c r="AH108" s="295">
        <f t="shared" si="113"/>
        <v>0.56231884057971016</v>
      </c>
      <c r="AI108" s="3">
        <f t="shared" si="108"/>
        <v>0</v>
      </c>
      <c r="AJ108" s="3">
        <f t="shared" si="109"/>
        <v>0</v>
      </c>
      <c r="AK108" s="295" t="e">
        <f t="shared" si="83"/>
        <v>#DIV/0!</v>
      </c>
      <c r="AN108" s="15" t="e">
        <f>#REF!</f>
        <v>#REF!</v>
      </c>
      <c r="AO108" s="15" t="e">
        <f t="shared" si="84"/>
        <v>#REF!</v>
      </c>
      <c r="AP108" s="295" t="e">
        <f t="shared" si="85"/>
        <v>#REF!</v>
      </c>
      <c r="AQ108" s="3" t="e">
        <f t="shared" si="110"/>
        <v>#REF!</v>
      </c>
      <c r="AR108" s="3" t="e">
        <f t="shared" si="111"/>
        <v>#REF!</v>
      </c>
      <c r="AS108" s="295" t="e">
        <f t="shared" si="86"/>
        <v>#REF!</v>
      </c>
    </row>
    <row r="109" spans="1:45" ht="14.4" x14ac:dyDescent="0.3">
      <c r="A109" s="90" t="s">
        <v>219</v>
      </c>
      <c r="B109" s="38" t="e">
        <f>#REF!</f>
        <v>#REF!</v>
      </c>
      <c r="C109" s="38">
        <f>'Книги (К)'!B117</f>
        <v>0</v>
      </c>
      <c r="D109" s="9">
        <v>930</v>
      </c>
      <c r="E109" s="20">
        <f t="shared" si="114"/>
        <v>760</v>
      </c>
      <c r="F109" s="20">
        <f>'Книги (К)'!E117</f>
        <v>760</v>
      </c>
      <c r="G109" s="59">
        <f t="shared" si="98"/>
        <v>0.18279569892473113</v>
      </c>
      <c r="H109" s="68">
        <f t="shared" si="99"/>
        <v>0.18279569892473113</v>
      </c>
      <c r="I109" s="279">
        <v>930</v>
      </c>
      <c r="J109" s="279">
        <v>740</v>
      </c>
      <c r="K109" s="424" t="s">
        <v>332</v>
      </c>
      <c r="L109" s="424" t="s">
        <v>332</v>
      </c>
      <c r="M109" s="279">
        <f t="shared" si="100"/>
        <v>430</v>
      </c>
      <c r="N109" s="279"/>
      <c r="O109" s="418">
        <f t="shared" si="78"/>
        <v>610</v>
      </c>
      <c r="P109" s="418" t="e">
        <f>#REF!</f>
        <v>#REF!</v>
      </c>
      <c r="Q109" s="46">
        <f t="shared" si="101"/>
        <v>0.34408602150537637</v>
      </c>
      <c r="R109" s="46" t="e">
        <f t="shared" si="102"/>
        <v>#REF!</v>
      </c>
      <c r="S109" s="279">
        <f t="shared" si="80"/>
        <v>397.8</v>
      </c>
      <c r="T109" s="416">
        <v>331.5</v>
      </c>
      <c r="U109" s="274">
        <v>251</v>
      </c>
      <c r="V109" s="15">
        <f t="shared" si="103"/>
        <v>428.5</v>
      </c>
      <c r="W109" s="15">
        <f t="shared" si="104"/>
        <v>509</v>
      </c>
      <c r="X109" s="277">
        <f t="shared" si="105"/>
        <v>0.56381578947368416</v>
      </c>
      <c r="Y109" s="277">
        <f t="shared" si="106"/>
        <v>0.66973684210526319</v>
      </c>
      <c r="Z109" s="3">
        <v>366</v>
      </c>
      <c r="AB109" s="3">
        <v>1</v>
      </c>
      <c r="AC109" s="3" t="e">
        <f t="shared" si="87"/>
        <v>#REF!</v>
      </c>
      <c r="AF109" s="15">
        <f t="shared" si="107"/>
        <v>760</v>
      </c>
      <c r="AG109" s="15">
        <f t="shared" si="112"/>
        <v>428.5</v>
      </c>
      <c r="AH109" s="295">
        <f t="shared" si="113"/>
        <v>0.56381578947368416</v>
      </c>
      <c r="AI109" s="3">
        <f t="shared" si="108"/>
        <v>0</v>
      </c>
      <c r="AJ109" s="3">
        <f t="shared" si="109"/>
        <v>0</v>
      </c>
      <c r="AK109" s="295" t="e">
        <f t="shared" si="83"/>
        <v>#DIV/0!</v>
      </c>
      <c r="AN109" s="15" t="e">
        <f>#REF!</f>
        <v>#REF!</v>
      </c>
      <c r="AO109" s="15" t="e">
        <f t="shared" si="84"/>
        <v>#REF!</v>
      </c>
      <c r="AP109" s="295" t="e">
        <f t="shared" si="85"/>
        <v>#REF!</v>
      </c>
      <c r="AQ109" s="3" t="e">
        <f t="shared" si="110"/>
        <v>#REF!</v>
      </c>
      <c r="AR109" s="3" t="e">
        <f t="shared" si="111"/>
        <v>#REF!</v>
      </c>
      <c r="AS109" s="295" t="e">
        <f t="shared" si="86"/>
        <v>#REF!</v>
      </c>
    </row>
    <row r="110" spans="1:45" ht="14.4" x14ac:dyDescent="0.3">
      <c r="A110" s="90" t="s">
        <v>290</v>
      </c>
      <c r="B110" s="38" t="e">
        <f>#REF!</f>
        <v>#REF!</v>
      </c>
      <c r="C110" s="38">
        <f>'Книги (К)'!B118</f>
        <v>0</v>
      </c>
      <c r="D110" s="9">
        <v>370</v>
      </c>
      <c r="E110" s="20">
        <f t="shared" si="114"/>
        <v>300</v>
      </c>
      <c r="F110" s="20">
        <f>'Книги (К)'!E118</f>
        <v>300</v>
      </c>
      <c r="G110" s="59">
        <f t="shared" si="98"/>
        <v>0.18918918918918914</v>
      </c>
      <c r="H110" s="68">
        <f t="shared" si="99"/>
        <v>0.18918918918918914</v>
      </c>
      <c r="I110" s="279">
        <v>380</v>
      </c>
      <c r="J110" s="279">
        <v>300</v>
      </c>
      <c r="K110" s="424" t="s">
        <v>332</v>
      </c>
      <c r="L110" s="424" t="s">
        <v>332</v>
      </c>
      <c r="M110" s="279">
        <f t="shared" si="100"/>
        <v>170</v>
      </c>
      <c r="N110" s="279"/>
      <c r="O110" s="418">
        <f t="shared" si="78"/>
        <v>240</v>
      </c>
      <c r="P110" s="418" t="e">
        <f>#REF!</f>
        <v>#REF!</v>
      </c>
      <c r="Q110" s="46">
        <f t="shared" si="101"/>
        <v>0.35135135135135132</v>
      </c>
      <c r="R110" s="46" t="e">
        <f t="shared" si="102"/>
        <v>#REF!</v>
      </c>
      <c r="S110" s="279">
        <f t="shared" si="80"/>
        <v>154.80000000000001</v>
      </c>
      <c r="T110" s="416">
        <v>129</v>
      </c>
      <c r="U110" s="274">
        <v>97.5</v>
      </c>
      <c r="V110" s="15">
        <f t="shared" si="103"/>
        <v>171</v>
      </c>
      <c r="W110" s="15">
        <f t="shared" si="104"/>
        <v>202.5</v>
      </c>
      <c r="X110" s="277">
        <f t="shared" si="105"/>
        <v>0.56999999999999995</v>
      </c>
      <c r="Y110" s="277">
        <f t="shared" si="106"/>
        <v>0.67500000000000004</v>
      </c>
      <c r="Z110" s="3">
        <v>100</v>
      </c>
      <c r="AB110" s="3">
        <v>1</v>
      </c>
      <c r="AC110" s="3" t="e">
        <f t="shared" si="87"/>
        <v>#REF!</v>
      </c>
      <c r="AF110" s="15">
        <f t="shared" si="107"/>
        <v>300</v>
      </c>
      <c r="AG110" s="15">
        <f t="shared" si="112"/>
        <v>171</v>
      </c>
      <c r="AH110" s="295">
        <f t="shared" si="113"/>
        <v>0.56999999999999995</v>
      </c>
      <c r="AI110" s="3">
        <f t="shared" si="108"/>
        <v>0</v>
      </c>
      <c r="AJ110" s="3">
        <f t="shared" si="109"/>
        <v>0</v>
      </c>
      <c r="AK110" s="295" t="e">
        <f t="shared" si="83"/>
        <v>#DIV/0!</v>
      </c>
      <c r="AN110" s="15" t="e">
        <f>#REF!</f>
        <v>#REF!</v>
      </c>
      <c r="AO110" s="15" t="e">
        <f t="shared" si="84"/>
        <v>#REF!</v>
      </c>
      <c r="AP110" s="295" t="e">
        <f t="shared" si="85"/>
        <v>#REF!</v>
      </c>
      <c r="AQ110" s="3" t="e">
        <f t="shared" si="110"/>
        <v>#REF!</v>
      </c>
      <c r="AR110" s="3" t="e">
        <f t="shared" si="111"/>
        <v>#REF!</v>
      </c>
      <c r="AS110" s="295" t="e">
        <f t="shared" si="86"/>
        <v>#REF!</v>
      </c>
    </row>
    <row r="111" spans="1:45" ht="14.4" x14ac:dyDescent="0.3">
      <c r="A111" s="90" t="s">
        <v>291</v>
      </c>
      <c r="B111" s="38" t="e">
        <f>#REF!</f>
        <v>#REF!</v>
      </c>
      <c r="C111" s="38">
        <f>'Книги (К)'!B119</f>
        <v>0</v>
      </c>
      <c r="D111" s="9">
        <v>320</v>
      </c>
      <c r="E111" s="20">
        <f t="shared" si="114"/>
        <v>240</v>
      </c>
      <c r="F111" s="20">
        <f>'Книги (К)'!E119</f>
        <v>240</v>
      </c>
      <c r="G111" s="59">
        <f t="shared" si="98"/>
        <v>0.25</v>
      </c>
      <c r="H111" s="68">
        <f t="shared" si="99"/>
        <v>0.25</v>
      </c>
      <c r="I111" s="279">
        <v>320</v>
      </c>
      <c r="J111" s="279">
        <v>199</v>
      </c>
      <c r="K111" s="424" t="s">
        <v>332</v>
      </c>
      <c r="L111" s="424" t="s">
        <v>332</v>
      </c>
      <c r="M111" s="279">
        <f t="shared" si="100"/>
        <v>140</v>
      </c>
      <c r="N111" s="279"/>
      <c r="O111" s="418">
        <f t="shared" si="78"/>
        <v>190</v>
      </c>
      <c r="P111" s="418" t="e">
        <f>#REF!</f>
        <v>#REF!</v>
      </c>
      <c r="Q111" s="46">
        <f t="shared" si="101"/>
        <v>0.40625</v>
      </c>
      <c r="R111" s="46" t="e">
        <f t="shared" si="102"/>
        <v>#REF!</v>
      </c>
      <c r="S111" s="279">
        <f t="shared" si="80"/>
        <v>126.00000000000001</v>
      </c>
      <c r="T111" s="416">
        <v>105</v>
      </c>
      <c r="U111" s="274">
        <v>79.5</v>
      </c>
      <c r="V111" s="15">
        <f t="shared" si="103"/>
        <v>135</v>
      </c>
      <c r="W111" s="15">
        <f t="shared" si="104"/>
        <v>160.5</v>
      </c>
      <c r="X111" s="277">
        <f t="shared" si="105"/>
        <v>0.5625</v>
      </c>
      <c r="Y111" s="277">
        <f t="shared" si="106"/>
        <v>0.66874999999999996</v>
      </c>
      <c r="Z111" s="3">
        <v>73</v>
      </c>
      <c r="AB111" s="3">
        <v>1</v>
      </c>
      <c r="AC111" s="3" t="e">
        <f t="shared" si="87"/>
        <v>#REF!</v>
      </c>
      <c r="AF111" s="15">
        <f t="shared" si="107"/>
        <v>240</v>
      </c>
      <c r="AG111" s="15">
        <f t="shared" si="112"/>
        <v>135</v>
      </c>
      <c r="AH111" s="295">
        <f t="shared" si="113"/>
        <v>0.5625</v>
      </c>
      <c r="AI111" s="3">
        <f t="shared" si="108"/>
        <v>0</v>
      </c>
      <c r="AJ111" s="3">
        <f t="shared" si="109"/>
        <v>0</v>
      </c>
      <c r="AK111" s="295" t="e">
        <f t="shared" si="83"/>
        <v>#DIV/0!</v>
      </c>
      <c r="AN111" s="15" t="e">
        <f>#REF!</f>
        <v>#REF!</v>
      </c>
      <c r="AO111" s="15" t="e">
        <f t="shared" si="84"/>
        <v>#REF!</v>
      </c>
      <c r="AP111" s="295" t="e">
        <f t="shared" si="85"/>
        <v>#REF!</v>
      </c>
      <c r="AQ111" s="3" t="e">
        <f t="shared" si="110"/>
        <v>#REF!</v>
      </c>
      <c r="AR111" s="3" t="e">
        <f t="shared" si="111"/>
        <v>#REF!</v>
      </c>
      <c r="AS111" s="295" t="e">
        <f t="shared" si="86"/>
        <v>#REF!</v>
      </c>
    </row>
    <row r="112" spans="1:45" ht="14.4" x14ac:dyDescent="0.3">
      <c r="A112" s="90" t="s">
        <v>292</v>
      </c>
      <c r="B112" s="38" t="e">
        <f>#REF!</f>
        <v>#REF!</v>
      </c>
      <c r="C112" s="38">
        <f>'Книги (К)'!B120</f>
        <v>0</v>
      </c>
      <c r="D112" s="9">
        <v>650</v>
      </c>
      <c r="E112" s="20">
        <f t="shared" si="114"/>
        <v>540</v>
      </c>
      <c r="F112" s="20">
        <f>'Книги (К)'!E120</f>
        <v>540</v>
      </c>
      <c r="G112" s="59">
        <f t="shared" si="98"/>
        <v>0.16923076923076918</v>
      </c>
      <c r="H112" s="68">
        <f t="shared" si="99"/>
        <v>0.16923076923076918</v>
      </c>
      <c r="I112" s="279">
        <v>650</v>
      </c>
      <c r="J112" s="279">
        <v>585</v>
      </c>
      <c r="K112" s="424" t="s">
        <v>332</v>
      </c>
      <c r="L112" s="424" t="s">
        <v>332</v>
      </c>
      <c r="M112" s="279">
        <f t="shared" si="100"/>
        <v>310</v>
      </c>
      <c r="N112" s="279"/>
      <c r="O112" s="418">
        <f t="shared" si="78"/>
        <v>430</v>
      </c>
      <c r="P112" s="418" t="e">
        <f>#REF!</f>
        <v>#REF!</v>
      </c>
      <c r="Q112" s="46">
        <f t="shared" si="101"/>
        <v>0.33846153846153848</v>
      </c>
      <c r="R112" s="46" t="e">
        <f t="shared" si="102"/>
        <v>#REF!</v>
      </c>
      <c r="S112" s="279">
        <f t="shared" si="80"/>
        <v>279.60000000000002</v>
      </c>
      <c r="T112" s="416">
        <v>233</v>
      </c>
      <c r="U112" s="274">
        <v>176.5</v>
      </c>
      <c r="V112" s="15">
        <f t="shared" si="103"/>
        <v>307</v>
      </c>
      <c r="W112" s="15">
        <f t="shared" si="104"/>
        <v>363.5</v>
      </c>
      <c r="X112" s="277">
        <f t="shared" si="105"/>
        <v>0.56851851851851853</v>
      </c>
      <c r="Y112" s="277">
        <f t="shared" si="106"/>
        <v>0.67314814814814816</v>
      </c>
      <c r="Z112" s="3">
        <v>247</v>
      </c>
      <c r="AB112" s="3">
        <v>1</v>
      </c>
      <c r="AC112" s="3" t="e">
        <f t="shared" si="87"/>
        <v>#REF!</v>
      </c>
      <c r="AF112" s="15">
        <f t="shared" si="107"/>
        <v>540</v>
      </c>
      <c r="AG112" s="15">
        <f t="shared" si="112"/>
        <v>307</v>
      </c>
      <c r="AH112" s="295">
        <f t="shared" si="113"/>
        <v>0.56851851851851853</v>
      </c>
      <c r="AI112" s="3">
        <f t="shared" si="108"/>
        <v>0</v>
      </c>
      <c r="AJ112" s="3">
        <f t="shared" si="109"/>
        <v>0</v>
      </c>
      <c r="AK112" s="295" t="e">
        <f t="shared" si="83"/>
        <v>#DIV/0!</v>
      </c>
      <c r="AN112" s="15" t="e">
        <f>#REF!</f>
        <v>#REF!</v>
      </c>
      <c r="AO112" s="15" t="e">
        <f t="shared" si="84"/>
        <v>#REF!</v>
      </c>
      <c r="AP112" s="295" t="e">
        <f t="shared" si="85"/>
        <v>#REF!</v>
      </c>
      <c r="AQ112" s="3" t="e">
        <f t="shared" si="110"/>
        <v>#REF!</v>
      </c>
      <c r="AR112" s="3" t="e">
        <f t="shared" si="111"/>
        <v>#REF!</v>
      </c>
      <c r="AS112" s="295" t="e">
        <f t="shared" si="86"/>
        <v>#REF!</v>
      </c>
    </row>
    <row r="113" spans="1:45" ht="14.4" x14ac:dyDescent="0.3">
      <c r="A113" s="90" t="s">
        <v>293</v>
      </c>
      <c r="B113" s="38" t="e">
        <f>#REF!</f>
        <v>#REF!</v>
      </c>
      <c r="C113" s="38">
        <f>'Книги (К)'!B121</f>
        <v>0</v>
      </c>
      <c r="D113" s="9">
        <v>480</v>
      </c>
      <c r="E113" s="20">
        <f t="shared" si="114"/>
        <v>370</v>
      </c>
      <c r="F113" s="20">
        <f>'Книги (К)'!E121</f>
        <v>370</v>
      </c>
      <c r="G113" s="59">
        <f t="shared" si="98"/>
        <v>0.22916666666666663</v>
      </c>
      <c r="H113" s="68">
        <f t="shared" si="99"/>
        <v>0.22916666666666663</v>
      </c>
      <c r="I113" s="279">
        <v>540</v>
      </c>
      <c r="J113" s="279">
        <v>410</v>
      </c>
      <c r="K113" s="424" t="s">
        <v>332</v>
      </c>
      <c r="L113" s="424" t="s">
        <v>332</v>
      </c>
      <c r="M113" s="279">
        <f t="shared" si="100"/>
        <v>210</v>
      </c>
      <c r="N113" s="279"/>
      <c r="O113" s="418">
        <f t="shared" si="78"/>
        <v>300</v>
      </c>
      <c r="P113" s="418" t="e">
        <f>#REF!</f>
        <v>#REF!</v>
      </c>
      <c r="Q113" s="46">
        <f t="shared" si="101"/>
        <v>0.375</v>
      </c>
      <c r="R113" s="46" t="e">
        <f t="shared" si="102"/>
        <v>#REF!</v>
      </c>
      <c r="S113" s="279">
        <f t="shared" si="80"/>
        <v>193.20000000000002</v>
      </c>
      <c r="T113" s="416">
        <v>161</v>
      </c>
      <c r="U113" s="274">
        <v>122</v>
      </c>
      <c r="V113" s="15">
        <f t="shared" si="103"/>
        <v>209</v>
      </c>
      <c r="W113" s="15">
        <f t="shared" si="104"/>
        <v>248</v>
      </c>
      <c r="X113" s="277">
        <f t="shared" si="105"/>
        <v>0.56486486486486487</v>
      </c>
      <c r="Y113" s="277">
        <f t="shared" si="106"/>
        <v>0.67027027027027031</v>
      </c>
      <c r="Z113" s="3">
        <v>140</v>
      </c>
      <c r="AB113" s="3">
        <v>1</v>
      </c>
      <c r="AC113" s="3" t="e">
        <f t="shared" si="87"/>
        <v>#REF!</v>
      </c>
      <c r="AF113" s="15">
        <f t="shared" si="107"/>
        <v>370</v>
      </c>
      <c r="AG113" s="15">
        <f t="shared" si="112"/>
        <v>209</v>
      </c>
      <c r="AH113" s="295">
        <f t="shared" si="113"/>
        <v>0.56486486486486487</v>
      </c>
      <c r="AI113" s="3">
        <f t="shared" si="108"/>
        <v>0</v>
      </c>
      <c r="AJ113" s="3">
        <f t="shared" si="109"/>
        <v>0</v>
      </c>
      <c r="AK113" s="295" t="e">
        <f t="shared" si="83"/>
        <v>#DIV/0!</v>
      </c>
      <c r="AN113" s="15" t="e">
        <f>#REF!</f>
        <v>#REF!</v>
      </c>
      <c r="AO113" s="15" t="e">
        <f t="shared" si="84"/>
        <v>#REF!</v>
      </c>
      <c r="AP113" s="295" t="e">
        <f t="shared" si="85"/>
        <v>#REF!</v>
      </c>
      <c r="AQ113" s="3" t="e">
        <f t="shared" si="110"/>
        <v>#REF!</v>
      </c>
      <c r="AR113" s="3" t="e">
        <f t="shared" si="111"/>
        <v>#REF!</v>
      </c>
      <c r="AS113" s="295" t="e">
        <f t="shared" si="86"/>
        <v>#REF!</v>
      </c>
    </row>
    <row r="114" spans="1:45" ht="14.4" x14ac:dyDescent="0.3">
      <c r="A114" s="90" t="s">
        <v>294</v>
      </c>
      <c r="B114" s="38" t="e">
        <f>#REF!</f>
        <v>#REF!</v>
      </c>
      <c r="C114" s="38">
        <f>'Книги (К)'!B122</f>
        <v>0</v>
      </c>
      <c r="D114" s="9">
        <v>720</v>
      </c>
      <c r="E114" s="20">
        <f t="shared" si="114"/>
        <v>580</v>
      </c>
      <c r="F114" s="20">
        <f>'Книги (К)'!E122</f>
        <v>580</v>
      </c>
      <c r="G114" s="59">
        <f t="shared" si="98"/>
        <v>0.19444444444444442</v>
      </c>
      <c r="H114" s="68">
        <f t="shared" si="99"/>
        <v>0.19444444444444442</v>
      </c>
      <c r="I114" s="279">
        <v>930</v>
      </c>
      <c r="J114" s="279">
        <v>750</v>
      </c>
      <c r="K114" s="424" t="s">
        <v>332</v>
      </c>
      <c r="L114" s="424" t="s">
        <v>332</v>
      </c>
      <c r="M114" s="279">
        <f t="shared" si="100"/>
        <v>330</v>
      </c>
      <c r="N114" s="279"/>
      <c r="O114" s="418">
        <f t="shared" si="78"/>
        <v>460</v>
      </c>
      <c r="P114" s="418" t="e">
        <f>#REF!</f>
        <v>#REF!</v>
      </c>
      <c r="Q114" s="46">
        <f t="shared" si="101"/>
        <v>0.36111111111111116</v>
      </c>
      <c r="R114" s="46" t="e">
        <f t="shared" si="102"/>
        <v>#REF!</v>
      </c>
      <c r="S114" s="279">
        <f t="shared" si="80"/>
        <v>301.20000000000005</v>
      </c>
      <c r="T114" s="416">
        <v>251</v>
      </c>
      <c r="U114" s="274">
        <v>190</v>
      </c>
      <c r="V114" s="15">
        <f t="shared" si="103"/>
        <v>329</v>
      </c>
      <c r="W114" s="15">
        <f t="shared" si="104"/>
        <v>390</v>
      </c>
      <c r="X114" s="277">
        <f t="shared" si="105"/>
        <v>0.5672413793103448</v>
      </c>
      <c r="Y114" s="277">
        <f t="shared" si="106"/>
        <v>0.67241379310344829</v>
      </c>
      <c r="Z114" s="3">
        <v>258</v>
      </c>
      <c r="AB114" s="3">
        <v>1</v>
      </c>
      <c r="AC114" s="3" t="e">
        <f t="shared" si="87"/>
        <v>#REF!</v>
      </c>
      <c r="AF114" s="15">
        <f t="shared" si="107"/>
        <v>580</v>
      </c>
      <c r="AG114" s="15">
        <f t="shared" si="112"/>
        <v>329</v>
      </c>
      <c r="AH114" s="295">
        <f t="shared" si="113"/>
        <v>0.5672413793103448</v>
      </c>
      <c r="AI114" s="3">
        <f t="shared" si="108"/>
        <v>0</v>
      </c>
      <c r="AJ114" s="3">
        <f t="shared" si="109"/>
        <v>0</v>
      </c>
      <c r="AK114" s="295" t="e">
        <f t="shared" si="83"/>
        <v>#DIV/0!</v>
      </c>
      <c r="AN114" s="15" t="e">
        <f>#REF!</f>
        <v>#REF!</v>
      </c>
      <c r="AO114" s="15" t="e">
        <f t="shared" si="84"/>
        <v>#REF!</v>
      </c>
      <c r="AP114" s="295" t="e">
        <f t="shared" si="85"/>
        <v>#REF!</v>
      </c>
      <c r="AQ114" s="3" t="e">
        <f t="shared" si="110"/>
        <v>#REF!</v>
      </c>
      <c r="AR114" s="3" t="e">
        <f t="shared" si="111"/>
        <v>#REF!</v>
      </c>
      <c r="AS114" s="295" t="e">
        <f t="shared" si="86"/>
        <v>#REF!</v>
      </c>
    </row>
    <row r="115" spans="1:45" ht="26.4" x14ac:dyDescent="0.3">
      <c r="A115" s="90" t="s">
        <v>295</v>
      </c>
      <c r="B115" s="38" t="e">
        <f>#REF!</f>
        <v>#REF!</v>
      </c>
      <c r="C115" s="38">
        <f>'Книги (К)'!B123</f>
        <v>0</v>
      </c>
      <c r="D115" s="9">
        <v>730</v>
      </c>
      <c r="E115" s="20">
        <f t="shared" si="114"/>
        <v>580</v>
      </c>
      <c r="F115" s="20">
        <f>'Книги (К)'!E123</f>
        <v>580</v>
      </c>
      <c r="G115" s="59">
        <f t="shared" si="98"/>
        <v>0.20547945205479456</v>
      </c>
      <c r="H115" s="68">
        <f t="shared" si="99"/>
        <v>0.20547945205479456</v>
      </c>
      <c r="I115" s="279">
        <v>800</v>
      </c>
      <c r="J115" s="279">
        <v>745</v>
      </c>
      <c r="K115" s="424" t="s">
        <v>332</v>
      </c>
      <c r="L115" s="424" t="s">
        <v>332</v>
      </c>
      <c r="M115" s="279">
        <f t="shared" si="100"/>
        <v>330</v>
      </c>
      <c r="N115" s="279"/>
      <c r="O115" s="418">
        <f t="shared" si="78"/>
        <v>460</v>
      </c>
      <c r="P115" s="418" t="e">
        <f>#REF!</f>
        <v>#REF!</v>
      </c>
      <c r="Q115" s="46">
        <f t="shared" si="101"/>
        <v>0.36986301369863017</v>
      </c>
      <c r="R115" s="46" t="e">
        <f t="shared" si="102"/>
        <v>#REF!</v>
      </c>
      <c r="S115" s="279">
        <f t="shared" si="80"/>
        <v>301.20000000000005</v>
      </c>
      <c r="T115" s="416">
        <v>251</v>
      </c>
      <c r="U115" s="274">
        <v>190</v>
      </c>
      <c r="V115" s="15">
        <f t="shared" si="103"/>
        <v>329</v>
      </c>
      <c r="W115" s="15">
        <f t="shared" si="104"/>
        <v>390</v>
      </c>
      <c r="X115" s="277">
        <f t="shared" si="105"/>
        <v>0.5672413793103448</v>
      </c>
      <c r="Y115" s="277">
        <f t="shared" si="106"/>
        <v>0.67241379310344829</v>
      </c>
      <c r="Z115" s="3">
        <v>258</v>
      </c>
      <c r="AB115" s="3">
        <v>1</v>
      </c>
      <c r="AC115" s="3" t="e">
        <f t="shared" si="87"/>
        <v>#REF!</v>
      </c>
      <c r="AF115" s="15">
        <f t="shared" si="107"/>
        <v>580</v>
      </c>
      <c r="AG115" s="15">
        <f t="shared" si="112"/>
        <v>329</v>
      </c>
      <c r="AH115" s="295">
        <f t="shared" si="113"/>
        <v>0.5672413793103448</v>
      </c>
      <c r="AI115" s="3">
        <f t="shared" si="108"/>
        <v>0</v>
      </c>
      <c r="AJ115" s="3">
        <f t="shared" si="109"/>
        <v>0</v>
      </c>
      <c r="AK115" s="295" t="e">
        <f t="shared" si="83"/>
        <v>#DIV/0!</v>
      </c>
      <c r="AN115" s="15" t="e">
        <f>#REF!</f>
        <v>#REF!</v>
      </c>
      <c r="AO115" s="15" t="e">
        <f t="shared" si="84"/>
        <v>#REF!</v>
      </c>
      <c r="AP115" s="295" t="e">
        <f t="shared" si="85"/>
        <v>#REF!</v>
      </c>
      <c r="AQ115" s="3" t="e">
        <f t="shared" si="110"/>
        <v>#REF!</v>
      </c>
      <c r="AR115" s="3" t="e">
        <f t="shared" si="111"/>
        <v>#REF!</v>
      </c>
      <c r="AS115" s="295" t="e">
        <f t="shared" si="86"/>
        <v>#REF!</v>
      </c>
    </row>
    <row r="116" spans="1:45" ht="14.4" x14ac:dyDescent="0.3">
      <c r="A116" s="448" t="s">
        <v>340</v>
      </c>
      <c r="B116" s="38" t="e">
        <f>#REF!</f>
        <v>#REF!</v>
      </c>
      <c r="C116" s="38">
        <f>'Книги (К)'!B124</f>
        <v>0</v>
      </c>
      <c r="D116" s="10">
        <v>270</v>
      </c>
      <c r="E116" s="449">
        <f t="shared" si="114"/>
        <v>240</v>
      </c>
      <c r="F116" s="20">
        <f>'Книги (К)'!E124</f>
        <v>240</v>
      </c>
      <c r="G116" s="59">
        <f t="shared" ref="G116:G117" si="115">1-E116/D116</f>
        <v>0.11111111111111116</v>
      </c>
      <c r="H116" s="68">
        <f t="shared" ref="H116:H117" si="116">1-F116/D116</f>
        <v>0.11111111111111116</v>
      </c>
      <c r="I116" s="279"/>
      <c r="J116" s="279"/>
      <c r="K116" s="424" t="s">
        <v>332</v>
      </c>
      <c r="L116" s="424" t="s">
        <v>332</v>
      </c>
      <c r="M116" s="279">
        <f t="shared" si="100"/>
        <v>140</v>
      </c>
      <c r="N116" s="279"/>
      <c r="O116" s="418">
        <f t="shared" ref="O116:O117" si="117">ROUND(T116*AP$2,-1)</f>
        <v>190</v>
      </c>
      <c r="P116" s="418" t="e">
        <f>#REF!</f>
        <v>#REF!</v>
      </c>
      <c r="Q116" s="46">
        <f t="shared" si="101"/>
        <v>0.29629629629629628</v>
      </c>
      <c r="R116" s="46" t="e">
        <f t="shared" si="102"/>
        <v>#REF!</v>
      </c>
      <c r="S116" s="279">
        <f t="shared" si="80"/>
        <v>124.80000000000001</v>
      </c>
      <c r="T116" s="275">
        <v>104</v>
      </c>
      <c r="U116" s="275">
        <v>79</v>
      </c>
      <c r="V116" s="15">
        <f t="shared" si="103"/>
        <v>136</v>
      </c>
      <c r="W116" s="15">
        <f t="shared" si="104"/>
        <v>161</v>
      </c>
      <c r="X116" s="277">
        <f t="shared" si="105"/>
        <v>0.56666666666666665</v>
      </c>
      <c r="Y116" s="277">
        <f t="shared" si="106"/>
        <v>0.67083333333333328</v>
      </c>
      <c r="Z116" s="3">
        <v>64</v>
      </c>
      <c r="AB116" s="3">
        <v>1</v>
      </c>
      <c r="AC116" s="3" t="e">
        <f t="shared" si="87"/>
        <v>#REF!</v>
      </c>
      <c r="AF116" s="15">
        <f t="shared" si="107"/>
        <v>240</v>
      </c>
      <c r="AG116" s="15">
        <f t="shared" ref="AG116" si="118">AF116-T116</f>
        <v>136</v>
      </c>
      <c r="AH116" s="295">
        <f t="shared" ref="AH116" si="119">AG116/AF116</f>
        <v>0.56666666666666665</v>
      </c>
      <c r="AI116" s="3">
        <f t="shared" si="108"/>
        <v>0</v>
      </c>
      <c r="AJ116" s="3">
        <f t="shared" si="109"/>
        <v>0</v>
      </c>
      <c r="AK116" s="295" t="e">
        <f t="shared" ref="AK116" si="120">AJ116/AI116</f>
        <v>#DIV/0!</v>
      </c>
      <c r="AN116" s="15" t="e">
        <f>#REF!</f>
        <v>#REF!</v>
      </c>
      <c r="AO116" s="15" t="e">
        <f t="shared" ref="AO116" si="121">AN116-T116</f>
        <v>#REF!</v>
      </c>
      <c r="AP116" s="295" t="e">
        <f t="shared" ref="AP116" si="122">AO116/AN116</f>
        <v>#REF!</v>
      </c>
      <c r="AQ116" s="3" t="e">
        <f t="shared" si="110"/>
        <v>#REF!</v>
      </c>
      <c r="AR116" s="3" t="e">
        <f t="shared" si="111"/>
        <v>#REF!</v>
      </c>
      <c r="AS116" s="295" t="e">
        <f t="shared" ref="AS116" si="123">AR116/AQ116</f>
        <v>#REF!</v>
      </c>
    </row>
    <row r="117" spans="1:45" ht="15" thickBot="1" x14ac:dyDescent="0.35">
      <c r="A117" s="457" t="s">
        <v>348</v>
      </c>
      <c r="B117" s="38" t="e">
        <f>#REF!</f>
        <v>#REF!</v>
      </c>
      <c r="C117" s="38">
        <f>'Книги (К)'!B125</f>
        <v>0</v>
      </c>
      <c r="D117" s="10">
        <v>350</v>
      </c>
      <c r="E117" s="449">
        <f t="shared" si="114"/>
        <v>280</v>
      </c>
      <c r="F117" s="20">
        <f>'Книги (К)'!E125</f>
        <v>280</v>
      </c>
      <c r="G117" s="450">
        <f t="shared" si="115"/>
        <v>0.19999999999999996</v>
      </c>
      <c r="H117" s="68">
        <f t="shared" si="116"/>
        <v>0.19999999999999996</v>
      </c>
      <c r="I117" s="279"/>
      <c r="J117" s="279"/>
      <c r="K117" s="424" t="s">
        <v>332</v>
      </c>
      <c r="L117" s="424" t="s">
        <v>332</v>
      </c>
      <c r="M117" s="279">
        <f t="shared" si="100"/>
        <v>160</v>
      </c>
      <c r="N117" s="279"/>
      <c r="O117" s="418">
        <f t="shared" si="117"/>
        <v>230</v>
      </c>
      <c r="P117" s="418" t="e">
        <f>#REF!</f>
        <v>#REF!</v>
      </c>
      <c r="Q117" s="46">
        <f t="shared" si="101"/>
        <v>0.34285714285714286</v>
      </c>
      <c r="R117" s="46" t="e">
        <f t="shared" si="102"/>
        <v>#REF!</v>
      </c>
      <c r="S117" s="279">
        <f t="shared" si="80"/>
        <v>148.19999999999999</v>
      </c>
      <c r="T117" s="275">
        <v>123.5</v>
      </c>
      <c r="U117" s="275">
        <v>93.5</v>
      </c>
      <c r="V117" s="15">
        <f t="shared" si="103"/>
        <v>156.5</v>
      </c>
      <c r="W117" s="15">
        <f t="shared" si="104"/>
        <v>186.5</v>
      </c>
      <c r="X117" s="277">
        <f t="shared" si="105"/>
        <v>0.55892857142857144</v>
      </c>
      <c r="Y117" s="277">
        <f t="shared" si="106"/>
        <v>0.66607142857142854</v>
      </c>
      <c r="Z117" s="3">
        <v>66</v>
      </c>
      <c r="AF117" s="15">
        <f t="shared" ref="AF117" si="124">F117</f>
        <v>280</v>
      </c>
      <c r="AG117" s="15">
        <f t="shared" ref="AG117" si="125">AF117-T117</f>
        <v>156.5</v>
      </c>
      <c r="AH117" s="295">
        <f t="shared" ref="AH117" si="126">AG117/AF117</f>
        <v>0.55892857142857144</v>
      </c>
      <c r="AI117" s="3">
        <f t="shared" ref="AI117" si="127">AF117*C117</f>
        <v>0</v>
      </c>
      <c r="AJ117" s="3">
        <f t="shared" ref="AJ117" si="128">AG117*C117</f>
        <v>0</v>
      </c>
      <c r="AK117" s="295" t="e">
        <f t="shared" ref="AK117" si="129">AJ117/AI117</f>
        <v>#DIV/0!</v>
      </c>
      <c r="AN117" s="15" t="e">
        <f>#REF!</f>
        <v>#REF!</v>
      </c>
      <c r="AO117" s="15" t="e">
        <f t="shared" ref="AO117" si="130">AN117-T117</f>
        <v>#REF!</v>
      </c>
      <c r="AP117" s="295" t="e">
        <f t="shared" ref="AP117" si="131">AO117/AN117</f>
        <v>#REF!</v>
      </c>
      <c r="AQ117" s="3" t="e">
        <f t="shared" ref="AQ117" si="132">AN117*B117</f>
        <v>#REF!</v>
      </c>
      <c r="AR117" s="3" t="e">
        <f t="shared" ref="AR117" si="133">AO117*B117</f>
        <v>#REF!</v>
      </c>
      <c r="AS117" s="295" t="e">
        <f t="shared" ref="AS117" si="134">AR117/AQ117</f>
        <v>#REF!</v>
      </c>
    </row>
    <row r="118" spans="1:45" ht="41.4" customHeight="1" x14ac:dyDescent="0.3">
      <c r="A118" s="34"/>
      <c r="B118" s="34"/>
      <c r="C118" s="34"/>
      <c r="D118" s="10"/>
      <c r="E118" s="10"/>
      <c r="F118" s="10"/>
      <c r="G118" s="33"/>
      <c r="I118" s="279"/>
      <c r="J118" s="279"/>
      <c r="K118" s="279"/>
      <c r="L118" s="279"/>
      <c r="M118" s="279"/>
      <c r="N118" s="279"/>
      <c r="O118" s="418"/>
      <c r="P118" s="418"/>
      <c r="Q118" s="46"/>
      <c r="R118" s="46"/>
      <c r="S118" s="279">
        <f t="shared" si="80"/>
        <v>0</v>
      </c>
      <c r="V118" s="15"/>
      <c r="W118" s="15"/>
      <c r="X118" s="277"/>
      <c r="Y118" s="277"/>
      <c r="AD118" s="3">
        <f>SUM(AB120:AB249)</f>
        <v>115</v>
      </c>
      <c r="AF118" s="15"/>
      <c r="AG118" s="15"/>
      <c r="AH118" s="295"/>
      <c r="AK118" s="295"/>
      <c r="AN118" s="15"/>
      <c r="AO118" s="15"/>
      <c r="AP118" s="295"/>
      <c r="AS118" s="295"/>
    </row>
    <row r="119" spans="1:45" ht="18" thickBot="1" x14ac:dyDescent="0.35">
      <c r="A119" s="27" t="s">
        <v>74</v>
      </c>
      <c r="B119" s="27"/>
      <c r="C119" s="27"/>
      <c r="D119" s="28">
        <f t="array" ref="D119">SUM(C121:C249*D121:D249)</f>
        <v>0</v>
      </c>
      <c r="E119" s="28">
        <f t="array" ref="E119">SUM(C121:C249*E121:E249)</f>
        <v>0</v>
      </c>
      <c r="F119" s="28">
        <f t="array" ref="F119">SUM(C121:C249*F121:F249)</f>
        <v>0</v>
      </c>
      <c r="G119" s="56" t="str">
        <f>IF(D119&gt;0,1-E119/D119,"")</f>
        <v/>
      </c>
      <c r="H119" s="56" t="str">
        <f>IF(D119&gt;0,1-F119/D119,"")</f>
        <v/>
      </c>
      <c r="I119" s="279"/>
      <c r="J119" s="279"/>
      <c r="K119" s="279"/>
      <c r="L119" s="279"/>
      <c r="M119" s="279"/>
      <c r="N119" s="28" t="e">
        <f t="array" ref="N119">SUM(B121:B249*D121:D249)</f>
        <v>#REF!</v>
      </c>
      <c r="O119" s="28" t="e">
        <f t="array" ref="O119">SUM(B121:B247*O121:O247)</f>
        <v>#REF!</v>
      </c>
      <c r="P119" s="28" t="e">
        <f t="array" ref="P119">SUM(B121:B247*P121:P247)</f>
        <v>#REF!</v>
      </c>
      <c r="Q119" s="56" t="e">
        <f>IF(N119&gt;0,1-O119/N119,"")</f>
        <v>#REF!</v>
      </c>
      <c r="R119" s="56" t="e">
        <f>1-P119/N119</f>
        <v>#REF!</v>
      </c>
      <c r="S119" s="279">
        <f t="shared" si="80"/>
        <v>0</v>
      </c>
      <c r="T119" s="15"/>
      <c r="V119" s="15"/>
      <c r="W119" s="15"/>
      <c r="X119" s="277"/>
      <c r="Y119" s="277"/>
      <c r="AF119" s="15"/>
      <c r="AG119" s="15"/>
      <c r="AH119" s="295"/>
      <c r="AK119" s="295"/>
      <c r="AN119" s="15"/>
      <c r="AO119" s="15"/>
      <c r="AP119" s="295"/>
      <c r="AS119" s="295"/>
    </row>
    <row r="120" spans="1:45" ht="18" customHeight="1" x14ac:dyDescent="0.3">
      <c r="A120" s="535" t="s">
        <v>229</v>
      </c>
      <c r="B120" s="536"/>
      <c r="C120" s="536"/>
      <c r="D120" s="536"/>
      <c r="E120" s="536"/>
      <c r="F120" s="536"/>
      <c r="G120" s="536"/>
      <c r="H120" s="537"/>
      <c r="I120" s="279"/>
      <c r="J120" s="279"/>
      <c r="K120" s="279"/>
      <c r="L120" s="279"/>
      <c r="M120" s="279"/>
      <c r="N120" s="279"/>
      <c r="O120" s="418"/>
      <c r="P120" s="418"/>
      <c r="Q120" s="46"/>
      <c r="R120" s="46"/>
      <c r="S120" s="279">
        <f t="shared" si="80"/>
        <v>0</v>
      </c>
      <c r="V120" s="15"/>
      <c r="W120" s="15"/>
      <c r="X120" s="277"/>
      <c r="Y120" s="277"/>
      <c r="AF120" s="15"/>
      <c r="AG120" s="15"/>
      <c r="AH120" s="295"/>
      <c r="AK120" s="295"/>
      <c r="AN120" s="15"/>
      <c r="AO120" s="15"/>
      <c r="AP120" s="295"/>
      <c r="AS120" s="295"/>
    </row>
    <row r="121" spans="1:45" ht="14.4" x14ac:dyDescent="0.3">
      <c r="A121" s="91" t="s">
        <v>155</v>
      </c>
      <c r="B121" s="38" t="e">
        <f>#REF!</f>
        <v>#REF!</v>
      </c>
      <c r="C121" s="38">
        <f>'Книги (К)'!B129</f>
        <v>0</v>
      </c>
      <c r="D121" s="24">
        <v>880</v>
      </c>
      <c r="E121" s="20">
        <f t="shared" ref="E121:E144" si="135">ROUND(T121*AH$2,-1)</f>
        <v>770</v>
      </c>
      <c r="F121" s="20">
        <f>'Книги (К)'!E129</f>
        <v>770</v>
      </c>
      <c r="G121" s="59">
        <f t="shared" ref="G121:G125" si="136">1-E121/D121</f>
        <v>0.125</v>
      </c>
      <c r="H121" s="68">
        <f t="shared" ref="H121:H125" si="137">1-F121/D121</f>
        <v>0.125</v>
      </c>
      <c r="I121" s="279">
        <v>650</v>
      </c>
      <c r="J121" s="279">
        <v>200</v>
      </c>
      <c r="K121" s="279">
        <v>120</v>
      </c>
      <c r="L121" s="279">
        <v>440</v>
      </c>
      <c r="M121" s="279">
        <f>ROUND(E121-T121,-1)</f>
        <v>440</v>
      </c>
      <c r="N121" s="279"/>
      <c r="O121" s="418">
        <f t="shared" si="78"/>
        <v>620</v>
      </c>
      <c r="P121" s="418" t="e">
        <f>#REF!</f>
        <v>#REF!</v>
      </c>
      <c r="Q121" s="46">
        <f>1-O121/D121</f>
        <v>0.29545454545454541</v>
      </c>
      <c r="R121" s="46" t="e">
        <f>1-P121/D121</f>
        <v>#REF!</v>
      </c>
      <c r="S121" s="279">
        <f t="shared" si="80"/>
        <v>399.59999999999997</v>
      </c>
      <c r="T121" s="416">
        <v>333</v>
      </c>
      <c r="U121" s="274">
        <v>252</v>
      </c>
      <c r="V121" s="15">
        <f>E121-T121</f>
        <v>437</v>
      </c>
      <c r="W121" s="15">
        <f>E121-U121</f>
        <v>518</v>
      </c>
      <c r="X121" s="277">
        <f>V121/E121</f>
        <v>0.56753246753246755</v>
      </c>
      <c r="Y121" s="277">
        <f>W121/E121</f>
        <v>0.67272727272727273</v>
      </c>
      <c r="Z121" s="3">
        <v>376</v>
      </c>
      <c r="AB121" s="3">
        <v>1</v>
      </c>
      <c r="AC121" s="3" t="e">
        <f>AB121+AC116</f>
        <v>#REF!</v>
      </c>
      <c r="AE121" s="3" t="s">
        <v>308</v>
      </c>
      <c r="AF121" s="15">
        <f t="shared" ref="AF121:AF125" si="138">F121</f>
        <v>770</v>
      </c>
      <c r="AG121" s="15">
        <f t="shared" si="112"/>
        <v>437</v>
      </c>
      <c r="AH121" s="295">
        <f t="shared" si="113"/>
        <v>0.56753246753246755</v>
      </c>
      <c r="AI121" s="3">
        <f t="shared" ref="AI121:AI125" si="139">AF121*C121</f>
        <v>0</v>
      </c>
      <c r="AJ121" s="3">
        <f t="shared" ref="AJ121:AJ125" si="140">AG121*C121</f>
        <v>0</v>
      </c>
      <c r="AK121" s="295" t="e">
        <f t="shared" si="83"/>
        <v>#DIV/0!</v>
      </c>
      <c r="AN121" s="15" t="e">
        <f>#REF!</f>
        <v>#REF!</v>
      </c>
      <c r="AO121" s="15" t="e">
        <f t="shared" si="84"/>
        <v>#REF!</v>
      </c>
      <c r="AP121" s="295" t="e">
        <f t="shared" si="85"/>
        <v>#REF!</v>
      </c>
      <c r="AQ121" s="3" t="e">
        <f>AN121*B121</f>
        <v>#REF!</v>
      </c>
      <c r="AR121" s="3" t="e">
        <f>AO121*B121</f>
        <v>#REF!</v>
      </c>
      <c r="AS121" s="295" t="e">
        <f t="shared" si="86"/>
        <v>#REF!</v>
      </c>
    </row>
    <row r="122" spans="1:45" ht="14.4" x14ac:dyDescent="0.3">
      <c r="A122" s="91" t="s">
        <v>157</v>
      </c>
      <c r="B122" s="38" t="e">
        <f>#REF!</f>
        <v>#REF!</v>
      </c>
      <c r="C122" s="38">
        <f>'Книги (К)'!B130</f>
        <v>0</v>
      </c>
      <c r="D122" s="24">
        <v>940</v>
      </c>
      <c r="E122" s="20">
        <f t="shared" si="135"/>
        <v>830</v>
      </c>
      <c r="F122" s="20">
        <f>'Книги (К)'!E130</f>
        <v>830</v>
      </c>
      <c r="G122" s="59">
        <f t="shared" si="136"/>
        <v>0.11702127659574468</v>
      </c>
      <c r="H122" s="68">
        <f t="shared" si="137"/>
        <v>0.11702127659574468</v>
      </c>
      <c r="I122" s="279">
        <v>720</v>
      </c>
      <c r="J122" s="279">
        <v>210</v>
      </c>
      <c r="K122" s="279">
        <v>125</v>
      </c>
      <c r="L122" s="279">
        <v>470</v>
      </c>
      <c r="M122" s="279">
        <f>ROUND(E122-T122,-1)</f>
        <v>470</v>
      </c>
      <c r="N122" s="279"/>
      <c r="O122" s="418">
        <f t="shared" si="78"/>
        <v>670</v>
      </c>
      <c r="P122" s="418" t="e">
        <f>#REF!</f>
        <v>#REF!</v>
      </c>
      <c r="Q122" s="46">
        <f>1-O122/D122</f>
        <v>0.28723404255319152</v>
      </c>
      <c r="R122" s="46" t="e">
        <f>1-P122/D122</f>
        <v>#REF!</v>
      </c>
      <c r="S122" s="279">
        <f t="shared" si="80"/>
        <v>432</v>
      </c>
      <c r="T122" s="416">
        <v>360</v>
      </c>
      <c r="U122" s="274">
        <v>272.5</v>
      </c>
      <c r="V122" s="15">
        <f>E122-T122</f>
        <v>470</v>
      </c>
      <c r="W122" s="15">
        <f>E122-U122</f>
        <v>557.5</v>
      </c>
      <c r="X122" s="277">
        <f>V122/E122</f>
        <v>0.5662650602409639</v>
      </c>
      <c r="Y122" s="277">
        <f>W122/E122</f>
        <v>0.67168674698795183</v>
      </c>
      <c r="Z122" s="3">
        <v>402</v>
      </c>
      <c r="AB122" s="3">
        <v>1</v>
      </c>
      <c r="AC122" s="3" t="e">
        <f t="shared" ref="AC122:AC187" si="141">AC121+AB122</f>
        <v>#REF!</v>
      </c>
      <c r="AF122" s="15">
        <f t="shared" si="138"/>
        <v>830</v>
      </c>
      <c r="AG122" s="15">
        <f t="shared" si="112"/>
        <v>470</v>
      </c>
      <c r="AH122" s="295">
        <f t="shared" si="113"/>
        <v>0.5662650602409639</v>
      </c>
      <c r="AI122" s="3">
        <f t="shared" si="139"/>
        <v>0</v>
      </c>
      <c r="AJ122" s="3">
        <f t="shared" si="140"/>
        <v>0</v>
      </c>
      <c r="AK122" s="295" t="e">
        <f t="shared" si="83"/>
        <v>#DIV/0!</v>
      </c>
      <c r="AN122" s="15" t="e">
        <f>#REF!</f>
        <v>#REF!</v>
      </c>
      <c r="AO122" s="15" t="e">
        <f t="shared" si="84"/>
        <v>#REF!</v>
      </c>
      <c r="AP122" s="295" t="e">
        <f t="shared" si="85"/>
        <v>#REF!</v>
      </c>
      <c r="AQ122" s="3" t="e">
        <f>AN122*B122</f>
        <v>#REF!</v>
      </c>
      <c r="AR122" s="3" t="e">
        <f>AO122*B122</f>
        <v>#REF!</v>
      </c>
      <c r="AS122" s="295" t="e">
        <f t="shared" si="86"/>
        <v>#REF!</v>
      </c>
    </row>
    <row r="123" spans="1:45" ht="14.4" x14ac:dyDescent="0.3">
      <c r="A123" s="91" t="s">
        <v>160</v>
      </c>
      <c r="B123" s="38" t="e">
        <f>#REF!</f>
        <v>#REF!</v>
      </c>
      <c r="C123" s="38">
        <f>'Книги (К)'!B131</f>
        <v>0</v>
      </c>
      <c r="D123" s="24">
        <v>1000</v>
      </c>
      <c r="E123" s="20">
        <f t="shared" si="135"/>
        <v>850</v>
      </c>
      <c r="F123" s="20">
        <f>'Книги (К)'!E131</f>
        <v>850</v>
      </c>
      <c r="G123" s="59">
        <f t="shared" si="136"/>
        <v>0.15000000000000002</v>
      </c>
      <c r="H123" s="68">
        <f t="shared" si="137"/>
        <v>0.15000000000000002</v>
      </c>
      <c r="I123" s="279">
        <v>880</v>
      </c>
      <c r="J123" s="279">
        <v>280</v>
      </c>
      <c r="K123" s="279">
        <v>170</v>
      </c>
      <c r="L123" s="279">
        <v>480</v>
      </c>
      <c r="M123" s="279">
        <f>ROUND(E123-T123,-1)</f>
        <v>480</v>
      </c>
      <c r="N123" s="279"/>
      <c r="O123" s="418">
        <f t="shared" si="78"/>
        <v>680</v>
      </c>
      <c r="P123" s="418" t="e">
        <f>#REF!</f>
        <v>#REF!</v>
      </c>
      <c r="Q123" s="46">
        <f>1-O123/D123</f>
        <v>0.31999999999999995</v>
      </c>
      <c r="R123" s="46" t="e">
        <f>1-P123/D123</f>
        <v>#REF!</v>
      </c>
      <c r="S123" s="279">
        <f t="shared" si="80"/>
        <v>444.00000000000006</v>
      </c>
      <c r="T123" s="416">
        <v>370</v>
      </c>
      <c r="U123" s="274">
        <v>280.5</v>
      </c>
      <c r="V123" s="15">
        <f>E123-T123</f>
        <v>480</v>
      </c>
      <c r="W123" s="15">
        <f>E123-U123</f>
        <v>569.5</v>
      </c>
      <c r="X123" s="277">
        <f>V123/E123</f>
        <v>0.56470588235294117</v>
      </c>
      <c r="Y123" s="277">
        <f>W123/E123</f>
        <v>0.67</v>
      </c>
      <c r="Z123" s="3">
        <v>410</v>
      </c>
      <c r="AB123" s="3">
        <v>1</v>
      </c>
      <c r="AC123" s="3" t="e">
        <f t="shared" si="141"/>
        <v>#REF!</v>
      </c>
      <c r="AF123" s="15">
        <f t="shared" si="138"/>
        <v>850</v>
      </c>
      <c r="AG123" s="15">
        <f t="shared" si="112"/>
        <v>480</v>
      </c>
      <c r="AH123" s="295">
        <f t="shared" si="113"/>
        <v>0.56470588235294117</v>
      </c>
      <c r="AI123" s="3">
        <f t="shared" si="139"/>
        <v>0</v>
      </c>
      <c r="AJ123" s="3">
        <f t="shared" si="140"/>
        <v>0</v>
      </c>
      <c r="AK123" s="295" t="e">
        <f t="shared" si="83"/>
        <v>#DIV/0!</v>
      </c>
      <c r="AN123" s="15" t="e">
        <f>#REF!</f>
        <v>#REF!</v>
      </c>
      <c r="AO123" s="15" t="e">
        <f t="shared" si="84"/>
        <v>#REF!</v>
      </c>
      <c r="AP123" s="295" t="e">
        <f t="shared" si="85"/>
        <v>#REF!</v>
      </c>
      <c r="AQ123" s="3" t="e">
        <f>AN123*B123</f>
        <v>#REF!</v>
      </c>
      <c r="AR123" s="3" t="e">
        <f>AO123*B123</f>
        <v>#REF!</v>
      </c>
      <c r="AS123" s="295" t="e">
        <f t="shared" si="86"/>
        <v>#REF!</v>
      </c>
    </row>
    <row r="124" spans="1:45" ht="14.4" x14ac:dyDescent="0.3">
      <c r="A124" s="91" t="s">
        <v>161</v>
      </c>
      <c r="B124" s="38" t="e">
        <f>#REF!</f>
        <v>#REF!</v>
      </c>
      <c r="C124" s="38">
        <f>'Книги (К)'!B132</f>
        <v>0</v>
      </c>
      <c r="D124" s="24">
        <v>990</v>
      </c>
      <c r="E124" s="20">
        <f t="shared" si="135"/>
        <v>880</v>
      </c>
      <c r="F124" s="20">
        <f>'Книги (К)'!E132</f>
        <v>880</v>
      </c>
      <c r="G124" s="59">
        <f t="shared" si="136"/>
        <v>0.11111111111111116</v>
      </c>
      <c r="H124" s="68">
        <f t="shared" si="137"/>
        <v>0.11111111111111116</v>
      </c>
      <c r="I124" s="279">
        <v>910</v>
      </c>
      <c r="J124" s="279">
        <v>500</v>
      </c>
      <c r="K124" s="279">
        <v>290</v>
      </c>
      <c r="L124" s="279">
        <v>500</v>
      </c>
      <c r="M124" s="279">
        <f>ROUND(E124-T124,-1)</f>
        <v>500</v>
      </c>
      <c r="N124" s="279"/>
      <c r="O124" s="418">
        <f t="shared" si="78"/>
        <v>700</v>
      </c>
      <c r="P124" s="418" t="e">
        <f>#REF!</f>
        <v>#REF!</v>
      </c>
      <c r="Q124" s="46">
        <f>1-O124/D124</f>
        <v>0.29292929292929293</v>
      </c>
      <c r="R124" s="46" t="e">
        <f>1-P124/D124</f>
        <v>#REF!</v>
      </c>
      <c r="S124" s="279">
        <f t="shared" si="80"/>
        <v>456.6</v>
      </c>
      <c r="T124" s="416">
        <v>380.5</v>
      </c>
      <c r="U124" s="274">
        <v>288</v>
      </c>
      <c r="V124" s="15">
        <f>E124-T124</f>
        <v>499.5</v>
      </c>
      <c r="W124" s="15">
        <f>E124-U124</f>
        <v>592</v>
      </c>
      <c r="X124" s="277">
        <f>V124/E124</f>
        <v>0.56761363636363638</v>
      </c>
      <c r="Y124" s="277">
        <f>W124/E124</f>
        <v>0.67272727272727273</v>
      </c>
      <c r="Z124" s="3">
        <v>426</v>
      </c>
      <c r="AB124" s="3">
        <v>1</v>
      </c>
      <c r="AC124" s="3" t="e">
        <f t="shared" si="141"/>
        <v>#REF!</v>
      </c>
      <c r="AF124" s="15">
        <f t="shared" si="138"/>
        <v>880</v>
      </c>
      <c r="AG124" s="15">
        <f t="shared" si="112"/>
        <v>499.5</v>
      </c>
      <c r="AH124" s="295">
        <f t="shared" si="113"/>
        <v>0.56761363636363638</v>
      </c>
      <c r="AI124" s="3">
        <f t="shared" si="139"/>
        <v>0</v>
      </c>
      <c r="AJ124" s="3">
        <f t="shared" si="140"/>
        <v>0</v>
      </c>
      <c r="AK124" s="295" t="e">
        <f t="shared" si="83"/>
        <v>#DIV/0!</v>
      </c>
      <c r="AN124" s="15" t="e">
        <f>#REF!</f>
        <v>#REF!</v>
      </c>
      <c r="AO124" s="15" t="e">
        <f t="shared" si="84"/>
        <v>#REF!</v>
      </c>
      <c r="AP124" s="295" t="e">
        <f t="shared" si="85"/>
        <v>#REF!</v>
      </c>
      <c r="AQ124" s="3" t="e">
        <f>AN124*B124</f>
        <v>#REF!</v>
      </c>
      <c r="AR124" s="3" t="e">
        <f>AO124*B124</f>
        <v>#REF!</v>
      </c>
      <c r="AS124" s="295" t="e">
        <f t="shared" si="86"/>
        <v>#REF!</v>
      </c>
    </row>
    <row r="125" spans="1:45" ht="15" thickBot="1" x14ac:dyDescent="0.35">
      <c r="A125" s="92" t="s">
        <v>172</v>
      </c>
      <c r="B125" s="38" t="e">
        <f>#REF!</f>
        <v>#REF!</v>
      </c>
      <c r="C125" s="38">
        <f>'Книги (К)'!B133</f>
        <v>0</v>
      </c>
      <c r="D125" s="30">
        <v>1040</v>
      </c>
      <c r="E125" s="20">
        <f t="shared" si="135"/>
        <v>910</v>
      </c>
      <c r="F125" s="20">
        <f>'Книги (К)'!E133</f>
        <v>910</v>
      </c>
      <c r="G125" s="59">
        <f t="shared" si="136"/>
        <v>0.125</v>
      </c>
      <c r="H125" s="68">
        <f t="shared" si="137"/>
        <v>0.125</v>
      </c>
      <c r="I125" s="279">
        <v>940</v>
      </c>
      <c r="J125" s="279">
        <v>520</v>
      </c>
      <c r="K125" s="279">
        <v>300</v>
      </c>
      <c r="L125" s="279">
        <v>520</v>
      </c>
      <c r="M125" s="279">
        <f>ROUND(E125-T125,-1)</f>
        <v>520</v>
      </c>
      <c r="N125" s="279"/>
      <c r="O125" s="418">
        <f t="shared" si="78"/>
        <v>730</v>
      </c>
      <c r="P125" s="418" t="e">
        <f>#REF!</f>
        <v>#REF!</v>
      </c>
      <c r="Q125" s="46">
        <f>1-O125/D125</f>
        <v>0.29807692307692313</v>
      </c>
      <c r="R125" s="46" t="e">
        <f>1-P125/D125</f>
        <v>#REF!</v>
      </c>
      <c r="S125" s="279">
        <f t="shared" si="80"/>
        <v>473.40000000000003</v>
      </c>
      <c r="T125" s="416">
        <v>394.5</v>
      </c>
      <c r="U125" s="274">
        <v>299</v>
      </c>
      <c r="V125" s="15">
        <f>E125-T125</f>
        <v>515.5</v>
      </c>
      <c r="W125" s="15">
        <f>E125-U125</f>
        <v>611</v>
      </c>
      <c r="X125" s="277">
        <f>V125/E125</f>
        <v>0.56648351648351647</v>
      </c>
      <c r="Y125" s="277">
        <f>W125/E125</f>
        <v>0.67142857142857137</v>
      </c>
      <c r="Z125" s="3">
        <v>444</v>
      </c>
      <c r="AB125" s="3">
        <v>1</v>
      </c>
      <c r="AC125" s="3" t="e">
        <f t="shared" si="141"/>
        <v>#REF!</v>
      </c>
      <c r="AF125" s="15">
        <f t="shared" si="138"/>
        <v>910</v>
      </c>
      <c r="AG125" s="15">
        <f t="shared" si="112"/>
        <v>515.5</v>
      </c>
      <c r="AH125" s="295">
        <f t="shared" si="113"/>
        <v>0.56648351648351647</v>
      </c>
      <c r="AI125" s="3">
        <f t="shared" si="139"/>
        <v>0</v>
      </c>
      <c r="AJ125" s="3">
        <f t="shared" si="140"/>
        <v>0</v>
      </c>
      <c r="AK125" s="295" t="e">
        <f t="shared" si="83"/>
        <v>#DIV/0!</v>
      </c>
      <c r="AN125" s="15" t="e">
        <f>#REF!</f>
        <v>#REF!</v>
      </c>
      <c r="AO125" s="15" t="e">
        <f t="shared" si="84"/>
        <v>#REF!</v>
      </c>
      <c r="AP125" s="295" t="e">
        <f t="shared" si="85"/>
        <v>#REF!</v>
      </c>
      <c r="AQ125" s="3" t="e">
        <f>AN125*B125</f>
        <v>#REF!</v>
      </c>
      <c r="AR125" s="3" t="e">
        <f>AO125*B125</f>
        <v>#REF!</v>
      </c>
      <c r="AS125" s="295" t="e">
        <f t="shared" si="86"/>
        <v>#REF!</v>
      </c>
    </row>
    <row r="126" spans="1:45" ht="15.6" x14ac:dyDescent="0.3">
      <c r="A126" s="541" t="s">
        <v>230</v>
      </c>
      <c r="B126" s="542"/>
      <c r="C126" s="542"/>
      <c r="D126" s="542"/>
      <c r="E126" s="542"/>
      <c r="F126" s="542"/>
      <c r="G126" s="542"/>
      <c r="H126" s="543"/>
      <c r="I126" s="279"/>
      <c r="J126" s="279"/>
      <c r="K126" s="279"/>
      <c r="L126" s="279"/>
      <c r="M126" s="279"/>
      <c r="N126" s="279"/>
      <c r="O126" s="418"/>
      <c r="P126" s="418"/>
      <c r="Q126" s="46"/>
      <c r="R126" s="46"/>
      <c r="S126" s="279">
        <f t="shared" si="80"/>
        <v>0</v>
      </c>
      <c r="V126" s="15"/>
      <c r="W126" s="15"/>
      <c r="X126" s="277"/>
      <c r="Y126" s="277"/>
      <c r="AC126" s="3" t="e">
        <f t="shared" si="141"/>
        <v>#REF!</v>
      </c>
      <c r="AF126" s="15"/>
      <c r="AG126" s="15"/>
      <c r="AH126" s="295"/>
      <c r="AK126" s="295"/>
      <c r="AN126" s="15"/>
      <c r="AO126" s="15"/>
      <c r="AP126" s="295"/>
      <c r="AS126" s="295"/>
    </row>
    <row r="127" spans="1:45" x14ac:dyDescent="0.3">
      <c r="A127" s="93" t="s">
        <v>97</v>
      </c>
      <c r="B127" s="38" t="e">
        <f>#REF!</f>
        <v>#REF!</v>
      </c>
      <c r="C127" s="38">
        <f>'Книги (К)'!B135</f>
        <v>0</v>
      </c>
      <c r="D127" s="29">
        <v>1100</v>
      </c>
      <c r="E127" s="20">
        <f t="shared" si="135"/>
        <v>940</v>
      </c>
      <c r="F127" s="20">
        <f>'Книги (К)'!E135</f>
        <v>940</v>
      </c>
      <c r="G127" s="59">
        <f t="shared" ref="G127:G129" si="142">1-E127/D127</f>
        <v>0.1454545454545455</v>
      </c>
      <c r="H127" s="68">
        <f t="shared" ref="H127:H129" si="143">1-F127/D127</f>
        <v>0.1454545454545455</v>
      </c>
      <c r="I127" s="279">
        <v>680</v>
      </c>
      <c r="J127" s="279">
        <v>240</v>
      </c>
      <c r="K127" s="279">
        <v>145</v>
      </c>
      <c r="L127" s="279">
        <v>530</v>
      </c>
      <c r="M127" s="279">
        <f>ROUND(E127-T127,-1)</f>
        <v>530</v>
      </c>
      <c r="N127" s="279"/>
      <c r="O127" s="418">
        <f t="shared" si="78"/>
        <v>760</v>
      </c>
      <c r="P127" s="418" t="e">
        <f>#REF!</f>
        <v>#REF!</v>
      </c>
      <c r="Q127" s="46">
        <f>1-O127/D127</f>
        <v>0.30909090909090908</v>
      </c>
      <c r="R127" s="46" t="e">
        <f>1-P127/D127</f>
        <v>#REF!</v>
      </c>
      <c r="S127" s="279">
        <f t="shared" si="80"/>
        <v>492</v>
      </c>
      <c r="T127" s="3">
        <v>410</v>
      </c>
      <c r="U127" s="3">
        <v>310.5</v>
      </c>
      <c r="V127" s="15">
        <f>E127-T127</f>
        <v>530</v>
      </c>
      <c r="W127" s="15">
        <f>E127-U127</f>
        <v>629.5</v>
      </c>
      <c r="X127" s="277">
        <f>V127/E127</f>
        <v>0.56382978723404253</v>
      </c>
      <c r="Y127" s="277">
        <f>W127/E127</f>
        <v>0.6696808510638298</v>
      </c>
      <c r="Z127" s="3">
        <v>464</v>
      </c>
      <c r="AB127" s="3">
        <v>1</v>
      </c>
      <c r="AC127" s="3" t="e">
        <f t="shared" si="141"/>
        <v>#REF!</v>
      </c>
      <c r="AF127" s="15">
        <f t="shared" ref="AF127:AF129" si="144">F127</f>
        <v>940</v>
      </c>
      <c r="AG127" s="15">
        <f t="shared" si="112"/>
        <v>530</v>
      </c>
      <c r="AH127" s="295">
        <f t="shared" si="113"/>
        <v>0.56382978723404253</v>
      </c>
      <c r="AI127" s="3">
        <f t="shared" ref="AI127:AI129" si="145">AF127*C127</f>
        <v>0</v>
      </c>
      <c r="AJ127" s="3">
        <f t="shared" ref="AJ127:AJ129" si="146">AG127*C127</f>
        <v>0</v>
      </c>
      <c r="AK127" s="295" t="e">
        <f t="shared" si="83"/>
        <v>#DIV/0!</v>
      </c>
      <c r="AN127" s="15" t="e">
        <f>#REF!</f>
        <v>#REF!</v>
      </c>
      <c r="AO127" s="15" t="e">
        <f t="shared" si="84"/>
        <v>#REF!</v>
      </c>
      <c r="AP127" s="295" t="e">
        <f t="shared" si="85"/>
        <v>#REF!</v>
      </c>
      <c r="AQ127" s="3" t="e">
        <f>AN127*B127</f>
        <v>#REF!</v>
      </c>
      <c r="AR127" s="3" t="e">
        <f>AO127*B127</f>
        <v>#REF!</v>
      </c>
      <c r="AS127" s="295" t="e">
        <f t="shared" si="86"/>
        <v>#REF!</v>
      </c>
    </row>
    <row r="128" spans="1:45" ht="14.4" x14ac:dyDescent="0.3">
      <c r="A128" s="93" t="s">
        <v>134</v>
      </c>
      <c r="B128" s="38" t="e">
        <f>#REF!</f>
        <v>#REF!</v>
      </c>
      <c r="C128" s="38">
        <f>'Книги (К)'!B136</f>
        <v>0</v>
      </c>
      <c r="D128" s="29">
        <v>1020</v>
      </c>
      <c r="E128" s="20">
        <f t="shared" si="135"/>
        <v>870</v>
      </c>
      <c r="F128" s="20">
        <f>'Книги (К)'!E136</f>
        <v>870</v>
      </c>
      <c r="G128" s="59">
        <f t="shared" si="142"/>
        <v>0.1470588235294118</v>
      </c>
      <c r="H128" s="68">
        <f t="shared" si="143"/>
        <v>0.1470588235294118</v>
      </c>
      <c r="I128" s="279">
        <v>620</v>
      </c>
      <c r="J128" s="279">
        <v>170</v>
      </c>
      <c r="K128" s="279">
        <v>105</v>
      </c>
      <c r="L128" s="279">
        <v>490</v>
      </c>
      <c r="M128" s="279">
        <f>ROUND(E128-T128,-1)</f>
        <v>490</v>
      </c>
      <c r="N128" s="279"/>
      <c r="O128" s="418">
        <f t="shared" si="78"/>
        <v>700</v>
      </c>
      <c r="P128" s="418" t="e">
        <f>#REF!</f>
        <v>#REF!</v>
      </c>
      <c r="Q128" s="46">
        <f>1-O128/D128</f>
        <v>0.31372549019607843</v>
      </c>
      <c r="R128" s="46" t="e">
        <f>1-P128/D128</f>
        <v>#REF!</v>
      </c>
      <c r="S128" s="279">
        <f t="shared" si="80"/>
        <v>451.8</v>
      </c>
      <c r="T128" s="416">
        <v>376.5</v>
      </c>
      <c r="U128" s="274">
        <v>282</v>
      </c>
      <c r="V128" s="15">
        <f>E128-T128</f>
        <v>493.5</v>
      </c>
      <c r="W128" s="15">
        <f>E128-U128</f>
        <v>588</v>
      </c>
      <c r="X128" s="277">
        <f>V128/E128</f>
        <v>0.5672413793103448</v>
      </c>
      <c r="Y128" s="277">
        <f>W128/E128</f>
        <v>0.67586206896551726</v>
      </c>
      <c r="Z128" s="3">
        <v>420</v>
      </c>
      <c r="AB128" s="3">
        <v>1</v>
      </c>
      <c r="AC128" s="3" t="e">
        <f t="shared" si="141"/>
        <v>#REF!</v>
      </c>
      <c r="AF128" s="15">
        <f t="shared" si="144"/>
        <v>870</v>
      </c>
      <c r="AG128" s="15">
        <f t="shared" si="112"/>
        <v>493.5</v>
      </c>
      <c r="AH128" s="295">
        <f t="shared" si="113"/>
        <v>0.5672413793103448</v>
      </c>
      <c r="AI128" s="3">
        <f t="shared" si="145"/>
        <v>0</v>
      </c>
      <c r="AJ128" s="3">
        <f t="shared" si="146"/>
        <v>0</v>
      </c>
      <c r="AK128" s="295" t="e">
        <f t="shared" si="83"/>
        <v>#DIV/0!</v>
      </c>
      <c r="AN128" s="15" t="e">
        <f>#REF!</f>
        <v>#REF!</v>
      </c>
      <c r="AO128" s="15" t="e">
        <f t="shared" si="84"/>
        <v>#REF!</v>
      </c>
      <c r="AP128" s="295" t="e">
        <f t="shared" si="85"/>
        <v>#REF!</v>
      </c>
      <c r="AQ128" s="3" t="e">
        <f>AN128*B128</f>
        <v>#REF!</v>
      </c>
      <c r="AR128" s="3" t="e">
        <f>AO128*B128</f>
        <v>#REF!</v>
      </c>
      <c r="AS128" s="295" t="e">
        <f t="shared" si="86"/>
        <v>#REF!</v>
      </c>
    </row>
    <row r="129" spans="1:45" ht="15" thickBot="1" x14ac:dyDescent="0.35">
      <c r="A129" s="94" t="s">
        <v>156</v>
      </c>
      <c r="B129" s="38" t="e">
        <f>#REF!</f>
        <v>#REF!</v>
      </c>
      <c r="C129" s="38">
        <f>'Книги (К)'!B137</f>
        <v>0</v>
      </c>
      <c r="D129" s="31">
        <v>780</v>
      </c>
      <c r="E129" s="20">
        <f t="shared" si="135"/>
        <v>640</v>
      </c>
      <c r="F129" s="20">
        <f>'Книги (К)'!E137</f>
        <v>640</v>
      </c>
      <c r="G129" s="59">
        <f t="shared" si="142"/>
        <v>0.17948717948717952</v>
      </c>
      <c r="H129" s="68">
        <f t="shared" si="143"/>
        <v>0.17948717948717952</v>
      </c>
      <c r="I129" s="279">
        <v>490</v>
      </c>
      <c r="J129" s="279">
        <v>130</v>
      </c>
      <c r="K129" s="279">
        <v>80</v>
      </c>
      <c r="L129" s="279">
        <v>360</v>
      </c>
      <c r="M129" s="279">
        <f>ROUND(E129-T129,-1)</f>
        <v>360</v>
      </c>
      <c r="N129" s="279"/>
      <c r="O129" s="418">
        <f t="shared" si="78"/>
        <v>520</v>
      </c>
      <c r="P129" s="418" t="e">
        <f>#REF!</f>
        <v>#REF!</v>
      </c>
      <c r="Q129" s="46">
        <f>1-O129/D129</f>
        <v>0.33333333333333337</v>
      </c>
      <c r="R129" s="46" t="e">
        <f>1-P129/D129</f>
        <v>#REF!</v>
      </c>
      <c r="S129" s="279">
        <f t="shared" si="80"/>
        <v>334.20000000000005</v>
      </c>
      <c r="T129" s="416">
        <v>278.5</v>
      </c>
      <c r="U129" s="274">
        <v>211</v>
      </c>
      <c r="V129" s="15">
        <f>E129-T129</f>
        <v>361.5</v>
      </c>
      <c r="W129" s="15">
        <f>E129-U129</f>
        <v>429</v>
      </c>
      <c r="X129" s="277">
        <f>V129/E129</f>
        <v>0.56484374999999998</v>
      </c>
      <c r="Y129" s="277">
        <f>W129/E129</f>
        <v>0.67031249999999998</v>
      </c>
      <c r="Z129" s="3">
        <v>292</v>
      </c>
      <c r="AB129" s="3">
        <v>1</v>
      </c>
      <c r="AC129" s="3" t="e">
        <f t="shared" si="141"/>
        <v>#REF!</v>
      </c>
      <c r="AF129" s="15">
        <f t="shared" si="144"/>
        <v>640</v>
      </c>
      <c r="AG129" s="15">
        <f t="shared" si="112"/>
        <v>361.5</v>
      </c>
      <c r="AH129" s="295">
        <f t="shared" si="113"/>
        <v>0.56484374999999998</v>
      </c>
      <c r="AI129" s="3">
        <f t="shared" si="145"/>
        <v>0</v>
      </c>
      <c r="AJ129" s="3">
        <f t="shared" si="146"/>
        <v>0</v>
      </c>
      <c r="AK129" s="295" t="e">
        <f t="shared" si="83"/>
        <v>#DIV/0!</v>
      </c>
      <c r="AN129" s="15" t="e">
        <f>#REF!</f>
        <v>#REF!</v>
      </c>
      <c r="AO129" s="15" t="e">
        <f t="shared" si="84"/>
        <v>#REF!</v>
      </c>
      <c r="AP129" s="295" t="e">
        <f t="shared" si="85"/>
        <v>#REF!</v>
      </c>
      <c r="AQ129" s="3" t="e">
        <f>AN129*B129</f>
        <v>#REF!</v>
      </c>
      <c r="AR129" s="3" t="e">
        <f>AO129*B129</f>
        <v>#REF!</v>
      </c>
      <c r="AS129" s="295" t="e">
        <f t="shared" si="86"/>
        <v>#REF!</v>
      </c>
    </row>
    <row r="130" spans="1:45" ht="15.6" x14ac:dyDescent="0.3">
      <c r="A130" s="544" t="s">
        <v>90</v>
      </c>
      <c r="B130" s="545"/>
      <c r="C130" s="545"/>
      <c r="D130" s="545"/>
      <c r="E130" s="545"/>
      <c r="F130" s="545"/>
      <c r="G130" s="545"/>
      <c r="H130" s="546"/>
      <c r="I130" s="279"/>
      <c r="J130" s="279"/>
      <c r="K130" s="279"/>
      <c r="L130" s="279"/>
      <c r="M130" s="279"/>
      <c r="N130" s="279"/>
      <c r="O130" s="418"/>
      <c r="P130" s="418"/>
      <c r="Q130" s="46"/>
      <c r="R130" s="46"/>
      <c r="S130" s="279">
        <f t="shared" si="80"/>
        <v>0</v>
      </c>
      <c r="V130" s="15"/>
      <c r="W130" s="15"/>
      <c r="X130" s="277"/>
      <c r="Y130" s="277"/>
      <c r="AC130" s="3" t="e">
        <f t="shared" si="141"/>
        <v>#REF!</v>
      </c>
      <c r="AF130" s="15"/>
      <c r="AG130" s="15"/>
      <c r="AH130" s="295"/>
      <c r="AK130" s="295"/>
      <c r="AN130" s="15"/>
      <c r="AO130" s="15"/>
      <c r="AP130" s="295"/>
      <c r="AS130" s="295"/>
    </row>
    <row r="131" spans="1:45" x14ac:dyDescent="0.3">
      <c r="A131" s="156" t="s">
        <v>269</v>
      </c>
      <c r="B131" s="38" t="e">
        <f>#REF!</f>
        <v>#REF!</v>
      </c>
      <c r="C131" s="38">
        <f>'Книги (К)'!B139</f>
        <v>0</v>
      </c>
      <c r="D131" s="153">
        <v>1100</v>
      </c>
      <c r="E131" s="20">
        <f t="shared" si="135"/>
        <v>890</v>
      </c>
      <c r="F131" s="20">
        <f>'Книги (К)'!E139</f>
        <v>890</v>
      </c>
      <c r="G131" s="59">
        <f t="shared" ref="G131:G132" si="147">1-E131/D131</f>
        <v>0.19090909090909092</v>
      </c>
      <c r="H131" s="68">
        <f t="shared" ref="H131:H132" si="148">1-F131/D131</f>
        <v>0.19090909090909092</v>
      </c>
      <c r="I131" s="279">
        <v>720</v>
      </c>
      <c r="J131" s="279">
        <v>240</v>
      </c>
      <c r="K131" s="424" t="s">
        <v>332</v>
      </c>
      <c r="L131" s="424" t="s">
        <v>332</v>
      </c>
      <c r="M131" s="279">
        <f>ROUND(E131-T131,-1)</f>
        <v>500</v>
      </c>
      <c r="N131" s="279"/>
      <c r="O131" s="418">
        <f t="shared" si="78"/>
        <v>720</v>
      </c>
      <c r="P131" s="418" t="e">
        <f>#REF!</f>
        <v>#REF!</v>
      </c>
      <c r="Q131" s="46">
        <f>1-O131/D131</f>
        <v>0.34545454545454546</v>
      </c>
      <c r="R131" s="46" t="e">
        <f>1-P131/D131</f>
        <v>#REF!</v>
      </c>
      <c r="S131" s="279">
        <f t="shared" si="80"/>
        <v>464.40000000000003</v>
      </c>
      <c r="T131" s="3">
        <v>387</v>
      </c>
      <c r="U131" s="3">
        <v>293</v>
      </c>
      <c r="V131" s="15">
        <f>E131-T131</f>
        <v>503</v>
      </c>
      <c r="W131" s="15">
        <f>E131-U131</f>
        <v>597</v>
      </c>
      <c r="X131" s="277">
        <f>V131/E131</f>
        <v>0.56516853932584266</v>
      </c>
      <c r="Y131" s="277">
        <f>W131/E131</f>
        <v>0.67078651685393254</v>
      </c>
      <c r="Z131" s="3">
        <v>434</v>
      </c>
      <c r="AB131" s="3">
        <v>1</v>
      </c>
      <c r="AC131" s="3" t="e">
        <f t="shared" si="141"/>
        <v>#REF!</v>
      </c>
      <c r="AF131" s="15">
        <f t="shared" ref="AF131:AF132" si="149">F131</f>
        <v>890</v>
      </c>
      <c r="AG131" s="15">
        <f t="shared" si="112"/>
        <v>503</v>
      </c>
      <c r="AH131" s="295">
        <f t="shared" si="113"/>
        <v>0.56516853932584266</v>
      </c>
      <c r="AI131" s="3">
        <f t="shared" ref="AI131:AI132" si="150">AF131*C131</f>
        <v>0</v>
      </c>
      <c r="AJ131" s="3">
        <f t="shared" ref="AJ131:AJ132" si="151">AG131*C131</f>
        <v>0</v>
      </c>
      <c r="AK131" s="295" t="e">
        <f t="shared" si="83"/>
        <v>#DIV/0!</v>
      </c>
      <c r="AN131" s="15" t="e">
        <f>#REF!</f>
        <v>#REF!</v>
      </c>
      <c r="AO131" s="15" t="e">
        <f t="shared" si="84"/>
        <v>#REF!</v>
      </c>
      <c r="AP131" s="295" t="e">
        <f t="shared" si="85"/>
        <v>#REF!</v>
      </c>
      <c r="AQ131" s="3" t="e">
        <f>AN131*B131</f>
        <v>#REF!</v>
      </c>
      <c r="AR131" s="3" t="e">
        <f>AO131*B131</f>
        <v>#REF!</v>
      </c>
      <c r="AS131" s="295" t="e">
        <f t="shared" si="86"/>
        <v>#REF!</v>
      </c>
    </row>
    <row r="132" spans="1:45" ht="13.8" thickBot="1" x14ac:dyDescent="0.35">
      <c r="A132" s="158" t="s">
        <v>270</v>
      </c>
      <c r="B132" s="38" t="e">
        <f>#REF!</f>
        <v>#REF!</v>
      </c>
      <c r="C132" s="38">
        <f>'Книги (К)'!B140</f>
        <v>0</v>
      </c>
      <c r="D132" s="159">
        <v>770</v>
      </c>
      <c r="E132" s="20">
        <f t="shared" si="135"/>
        <v>670</v>
      </c>
      <c r="F132" s="20">
        <f>'Книги (К)'!E140</f>
        <v>670</v>
      </c>
      <c r="G132" s="59">
        <f t="shared" si="147"/>
        <v>0.12987012987012991</v>
      </c>
      <c r="H132" s="68">
        <f t="shared" si="148"/>
        <v>0.12987012987012991</v>
      </c>
      <c r="I132" s="279">
        <v>450</v>
      </c>
      <c r="J132" s="279">
        <v>100</v>
      </c>
      <c r="K132" s="424" t="s">
        <v>332</v>
      </c>
      <c r="L132" s="424" t="s">
        <v>332</v>
      </c>
      <c r="M132" s="279">
        <f>ROUND(E132-T132,-1)</f>
        <v>380</v>
      </c>
      <c r="N132" s="279"/>
      <c r="O132" s="418">
        <f t="shared" si="78"/>
        <v>540</v>
      </c>
      <c r="P132" s="418" t="e">
        <f>#REF!</f>
        <v>#REF!</v>
      </c>
      <c r="Q132" s="46">
        <f>1-O132/D132</f>
        <v>0.29870129870129869</v>
      </c>
      <c r="R132" s="46" t="e">
        <f>1-P132/D132</f>
        <v>#REF!</v>
      </c>
      <c r="S132" s="279">
        <f t="shared" si="80"/>
        <v>348</v>
      </c>
      <c r="T132" s="3">
        <v>290</v>
      </c>
      <c r="U132" s="3">
        <v>219.5</v>
      </c>
      <c r="V132" s="15">
        <f>E132-T132</f>
        <v>380</v>
      </c>
      <c r="W132" s="15">
        <f>E132-U132</f>
        <v>450.5</v>
      </c>
      <c r="X132" s="277">
        <f>V132/E132</f>
        <v>0.56716417910447758</v>
      </c>
      <c r="Y132" s="277">
        <f>W132/E132</f>
        <v>0.67238805970149251</v>
      </c>
      <c r="Z132" s="3">
        <v>301</v>
      </c>
      <c r="AB132" s="3">
        <v>1</v>
      </c>
      <c r="AC132" s="3" t="e">
        <f t="shared" si="141"/>
        <v>#REF!</v>
      </c>
      <c r="AF132" s="15">
        <f t="shared" si="149"/>
        <v>670</v>
      </c>
      <c r="AG132" s="15">
        <f t="shared" si="112"/>
        <v>380</v>
      </c>
      <c r="AH132" s="295">
        <f t="shared" si="113"/>
        <v>0.56716417910447758</v>
      </c>
      <c r="AI132" s="3">
        <f t="shared" si="150"/>
        <v>0</v>
      </c>
      <c r="AJ132" s="3">
        <f t="shared" si="151"/>
        <v>0</v>
      </c>
      <c r="AK132" s="295" t="e">
        <f t="shared" si="83"/>
        <v>#DIV/0!</v>
      </c>
      <c r="AN132" s="15" t="e">
        <f>#REF!</f>
        <v>#REF!</v>
      </c>
      <c r="AO132" s="15" t="e">
        <f t="shared" si="84"/>
        <v>#REF!</v>
      </c>
      <c r="AP132" s="295" t="e">
        <f t="shared" si="85"/>
        <v>#REF!</v>
      </c>
      <c r="AQ132" s="3" t="e">
        <f>AN132*B132</f>
        <v>#REF!</v>
      </c>
      <c r="AR132" s="3" t="e">
        <f>AO132*B132</f>
        <v>#REF!</v>
      </c>
      <c r="AS132" s="295" t="e">
        <f t="shared" si="86"/>
        <v>#REF!</v>
      </c>
    </row>
    <row r="133" spans="1:45" ht="17.399999999999999" x14ac:dyDescent="0.3">
      <c r="A133" s="493" t="s">
        <v>231</v>
      </c>
      <c r="B133" s="494"/>
      <c r="C133" s="494"/>
      <c r="D133" s="494"/>
      <c r="E133" s="494"/>
      <c r="F133" s="494"/>
      <c r="G133" s="494"/>
      <c r="H133" s="495"/>
      <c r="I133" s="279"/>
      <c r="J133" s="279"/>
      <c r="K133" s="279"/>
      <c r="L133" s="279"/>
      <c r="M133" s="279"/>
      <c r="N133" s="279"/>
      <c r="O133" s="418"/>
      <c r="P133" s="418"/>
      <c r="Q133" s="46"/>
      <c r="R133" s="46"/>
      <c r="S133" s="279">
        <f t="shared" ref="S133:S198" si="152">T133*0.84/0.7</f>
        <v>0</v>
      </c>
      <c r="V133" s="15"/>
      <c r="W133" s="15"/>
      <c r="X133" s="277"/>
      <c r="Y133" s="277"/>
      <c r="AC133" s="3" t="e">
        <f t="shared" si="141"/>
        <v>#REF!</v>
      </c>
      <c r="AF133" s="15"/>
      <c r="AG133" s="15"/>
      <c r="AH133" s="295"/>
      <c r="AK133" s="295"/>
      <c r="AN133" s="15"/>
      <c r="AO133" s="15"/>
      <c r="AP133" s="295"/>
      <c r="AS133" s="295"/>
    </row>
    <row r="134" spans="1:45" x14ac:dyDescent="0.3">
      <c r="A134" s="95" t="s">
        <v>83</v>
      </c>
      <c r="B134" s="38" t="e">
        <f>#REF!</f>
        <v>#REF!</v>
      </c>
      <c r="C134" s="38">
        <f>'Книги (К)'!B142</f>
        <v>0</v>
      </c>
      <c r="D134" s="32">
        <v>390</v>
      </c>
      <c r="E134" s="20">
        <f t="shared" si="135"/>
        <v>340</v>
      </c>
      <c r="F134" s="20">
        <f>'Книги (К)'!E142</f>
        <v>340</v>
      </c>
      <c r="G134" s="59">
        <f t="shared" ref="G134:G135" si="153">1-E134/D134</f>
        <v>0.12820512820512819</v>
      </c>
      <c r="H134" s="68">
        <f t="shared" ref="H134:H135" si="154">1-F134/D134</f>
        <v>0.12820512820512819</v>
      </c>
      <c r="I134" s="279">
        <v>210</v>
      </c>
      <c r="J134" s="279">
        <v>70</v>
      </c>
      <c r="K134" s="424" t="s">
        <v>332</v>
      </c>
      <c r="L134" s="424" t="s">
        <v>332</v>
      </c>
      <c r="M134" s="279">
        <f>ROUND(E134-T134,-1)</f>
        <v>190</v>
      </c>
      <c r="N134" s="279"/>
      <c r="O134" s="418">
        <f t="shared" si="78"/>
        <v>270</v>
      </c>
      <c r="P134" s="418" t="e">
        <f>#REF!</f>
        <v>#REF!</v>
      </c>
      <c r="Q134" s="46">
        <f>1-O134/D134</f>
        <v>0.30769230769230771</v>
      </c>
      <c r="R134" s="46" t="e">
        <f>1-P134/D134</f>
        <v>#REF!</v>
      </c>
      <c r="S134" s="279">
        <f t="shared" si="152"/>
        <v>176.4</v>
      </c>
      <c r="T134" s="3">
        <v>147</v>
      </c>
      <c r="U134" s="3">
        <v>111.5</v>
      </c>
      <c r="V134" s="15">
        <f>E134-T134</f>
        <v>193</v>
      </c>
      <c r="W134" s="15">
        <f>E134-U134</f>
        <v>228.5</v>
      </c>
      <c r="X134" s="277">
        <f>V134/E134</f>
        <v>0.56764705882352939</v>
      </c>
      <c r="Y134" s="277">
        <f>W134/E134</f>
        <v>0.67205882352941182</v>
      </c>
      <c r="Z134" s="3">
        <v>122</v>
      </c>
      <c r="AB134" s="3">
        <v>1</v>
      </c>
      <c r="AC134" s="3" t="e">
        <f t="shared" si="141"/>
        <v>#REF!</v>
      </c>
      <c r="AF134" s="15">
        <f t="shared" ref="AF134:AF135" si="155">F134</f>
        <v>340</v>
      </c>
      <c r="AG134" s="15">
        <f t="shared" si="112"/>
        <v>193</v>
      </c>
      <c r="AH134" s="295">
        <f t="shared" si="113"/>
        <v>0.56764705882352939</v>
      </c>
      <c r="AI134" s="3">
        <f t="shared" ref="AI134:AI135" si="156">AF134*C134</f>
        <v>0</v>
      </c>
      <c r="AJ134" s="3">
        <f t="shared" ref="AJ134:AJ135" si="157">AG134*C134</f>
        <v>0</v>
      </c>
      <c r="AK134" s="295" t="e">
        <f t="shared" ref="AK134:AK198" si="158">AJ134/AI134</f>
        <v>#DIV/0!</v>
      </c>
      <c r="AN134" s="15" t="e">
        <f>#REF!</f>
        <v>#REF!</v>
      </c>
      <c r="AO134" s="15" t="e">
        <f t="shared" ref="AO134:AO198" si="159">AN134-T134</f>
        <v>#REF!</v>
      </c>
      <c r="AP134" s="295" t="e">
        <f t="shared" ref="AP134:AP198" si="160">AO134/AN134</f>
        <v>#REF!</v>
      </c>
      <c r="AQ134" s="3" t="e">
        <f>AN134*B134</f>
        <v>#REF!</v>
      </c>
      <c r="AR134" s="3" t="e">
        <f>AO134*B134</f>
        <v>#REF!</v>
      </c>
      <c r="AS134" s="295" t="e">
        <f t="shared" ref="AS134:AS198" si="161">AR134/AQ134</f>
        <v>#REF!</v>
      </c>
    </row>
    <row r="135" spans="1:45" ht="13.8" thickBot="1" x14ac:dyDescent="0.35">
      <c r="A135" s="95" t="s">
        <v>92</v>
      </c>
      <c r="B135" s="38" t="e">
        <f>#REF!</f>
        <v>#REF!</v>
      </c>
      <c r="C135" s="38">
        <f>'Книги (К)'!B143</f>
        <v>0</v>
      </c>
      <c r="D135" s="32">
        <v>630</v>
      </c>
      <c r="E135" s="20">
        <f t="shared" si="135"/>
        <v>550</v>
      </c>
      <c r="F135" s="20">
        <f>'Книги (К)'!E143</f>
        <v>550</v>
      </c>
      <c r="G135" s="59">
        <f t="shared" si="153"/>
        <v>0.12698412698412698</v>
      </c>
      <c r="H135" s="68">
        <f t="shared" si="154"/>
        <v>0.12698412698412698</v>
      </c>
      <c r="I135" s="279">
        <v>420</v>
      </c>
      <c r="J135" s="279">
        <v>100</v>
      </c>
      <c r="K135" s="424" t="s">
        <v>332</v>
      </c>
      <c r="L135" s="424" t="s">
        <v>332</v>
      </c>
      <c r="M135" s="279">
        <f>ROUND(E135-T135,-1)</f>
        <v>310</v>
      </c>
      <c r="N135" s="279"/>
      <c r="O135" s="418">
        <f t="shared" si="78"/>
        <v>440</v>
      </c>
      <c r="P135" s="418" t="e">
        <f>#REF!</f>
        <v>#REF!</v>
      </c>
      <c r="Q135" s="46">
        <f>1-O135/D135</f>
        <v>0.30158730158730163</v>
      </c>
      <c r="R135" s="46" t="e">
        <f>1-P135/D135</f>
        <v>#REF!</v>
      </c>
      <c r="S135" s="279">
        <f t="shared" si="152"/>
        <v>285.60000000000002</v>
      </c>
      <c r="T135" s="3">
        <v>238</v>
      </c>
      <c r="U135" s="3">
        <v>180.5</v>
      </c>
      <c r="V135" s="15">
        <f>E135-T135</f>
        <v>312</v>
      </c>
      <c r="W135" s="15">
        <f>E135-U135</f>
        <v>369.5</v>
      </c>
      <c r="X135" s="277">
        <f>V135/E135</f>
        <v>0.56727272727272726</v>
      </c>
      <c r="Y135" s="277">
        <f>W135/E135</f>
        <v>0.67181818181818187</v>
      </c>
      <c r="Z135" s="3">
        <v>244</v>
      </c>
      <c r="AB135" s="3">
        <v>1</v>
      </c>
      <c r="AC135" s="3" t="e">
        <f t="shared" si="141"/>
        <v>#REF!</v>
      </c>
      <c r="AF135" s="15">
        <f t="shared" si="155"/>
        <v>550</v>
      </c>
      <c r="AG135" s="15">
        <f t="shared" si="112"/>
        <v>312</v>
      </c>
      <c r="AH135" s="295">
        <f t="shared" si="113"/>
        <v>0.56727272727272726</v>
      </c>
      <c r="AI135" s="3">
        <f t="shared" si="156"/>
        <v>0</v>
      </c>
      <c r="AJ135" s="3">
        <f t="shared" si="157"/>
        <v>0</v>
      </c>
      <c r="AK135" s="295" t="e">
        <f t="shared" si="158"/>
        <v>#DIV/0!</v>
      </c>
      <c r="AN135" s="15" t="e">
        <f>#REF!</f>
        <v>#REF!</v>
      </c>
      <c r="AO135" s="15" t="e">
        <f t="shared" si="159"/>
        <v>#REF!</v>
      </c>
      <c r="AP135" s="295" t="e">
        <f t="shared" si="160"/>
        <v>#REF!</v>
      </c>
      <c r="AQ135" s="3" t="e">
        <f>AN135*B135</f>
        <v>#REF!</v>
      </c>
      <c r="AR135" s="3" t="e">
        <f>AO135*B135</f>
        <v>#REF!</v>
      </c>
      <c r="AS135" s="295" t="e">
        <f t="shared" si="161"/>
        <v>#REF!</v>
      </c>
    </row>
    <row r="136" spans="1:45" ht="15.6" x14ac:dyDescent="0.3">
      <c r="A136" s="496" t="s">
        <v>256</v>
      </c>
      <c r="B136" s="497"/>
      <c r="C136" s="497"/>
      <c r="D136" s="497"/>
      <c r="E136" s="497"/>
      <c r="F136" s="497"/>
      <c r="G136" s="497"/>
      <c r="H136" s="498"/>
      <c r="I136" s="279"/>
      <c r="J136" s="279"/>
      <c r="K136" s="279"/>
      <c r="L136" s="279"/>
      <c r="M136" s="279"/>
      <c r="N136" s="279"/>
      <c r="O136" s="418"/>
      <c r="P136" s="418"/>
      <c r="Q136" s="46"/>
      <c r="R136" s="46"/>
      <c r="S136" s="279">
        <f t="shared" si="152"/>
        <v>0</v>
      </c>
      <c r="V136" s="15"/>
      <c r="W136" s="15"/>
      <c r="X136" s="277"/>
      <c r="Y136" s="277"/>
      <c r="AC136" s="3" t="e">
        <f t="shared" si="141"/>
        <v>#REF!</v>
      </c>
      <c r="AF136" s="15"/>
      <c r="AG136" s="15"/>
      <c r="AH136" s="295"/>
      <c r="AK136" s="295"/>
      <c r="AN136" s="15"/>
      <c r="AO136" s="15"/>
      <c r="AP136" s="295"/>
      <c r="AS136" s="295"/>
    </row>
    <row r="137" spans="1:45" x14ac:dyDescent="0.3">
      <c r="A137" s="171" t="s">
        <v>279</v>
      </c>
      <c r="B137" s="38" t="e">
        <f>#REF!</f>
        <v>#REF!</v>
      </c>
      <c r="C137" s="38">
        <f>'Книги (К)'!B145</f>
        <v>0</v>
      </c>
      <c r="D137" s="163">
        <v>630</v>
      </c>
      <c r="E137" s="20">
        <f t="shared" si="135"/>
        <v>550</v>
      </c>
      <c r="F137" s="20">
        <f>'Книги (К)'!E145</f>
        <v>550</v>
      </c>
      <c r="G137" s="59">
        <f t="shared" ref="G137:G138" si="162">1-E137/D137</f>
        <v>0.12698412698412698</v>
      </c>
      <c r="H137" s="68">
        <f t="shared" ref="H137:H138" si="163">1-F137/D137</f>
        <v>0.12698412698412698</v>
      </c>
      <c r="I137" s="279">
        <v>390</v>
      </c>
      <c r="J137" s="279">
        <v>80</v>
      </c>
      <c r="K137" s="424" t="s">
        <v>332</v>
      </c>
      <c r="L137" s="424" t="s">
        <v>332</v>
      </c>
      <c r="M137" s="279">
        <f>ROUND(E137-T137,-1)</f>
        <v>310</v>
      </c>
      <c r="N137" s="279"/>
      <c r="O137" s="418">
        <f t="shared" si="78"/>
        <v>440</v>
      </c>
      <c r="P137" s="418" t="e">
        <f>#REF!</f>
        <v>#REF!</v>
      </c>
      <c r="Q137" s="46">
        <f>1-O137/D137</f>
        <v>0.30158730158730163</v>
      </c>
      <c r="R137" s="46" t="e">
        <f>1-P137/D137</f>
        <v>#REF!</v>
      </c>
      <c r="S137" s="279">
        <f t="shared" si="152"/>
        <v>285</v>
      </c>
      <c r="T137" s="3">
        <v>237.5</v>
      </c>
      <c r="U137" s="3">
        <v>179.5</v>
      </c>
      <c r="V137" s="15">
        <f>E137-T137</f>
        <v>312.5</v>
      </c>
      <c r="W137" s="15">
        <f>E137-U137</f>
        <v>370.5</v>
      </c>
      <c r="X137" s="277">
        <f>V137/E137</f>
        <v>0.56818181818181823</v>
      </c>
      <c r="Y137" s="277">
        <f>W137/E137</f>
        <v>0.67363636363636359</v>
      </c>
      <c r="Z137" s="3">
        <v>241</v>
      </c>
      <c r="AB137" s="3">
        <v>1</v>
      </c>
      <c r="AC137" s="3" t="e">
        <f t="shared" si="141"/>
        <v>#REF!</v>
      </c>
      <c r="AF137" s="15">
        <f t="shared" ref="AF137:AF138" si="164">F137</f>
        <v>550</v>
      </c>
      <c r="AG137" s="15">
        <f t="shared" si="112"/>
        <v>312.5</v>
      </c>
      <c r="AH137" s="295">
        <f t="shared" si="113"/>
        <v>0.56818181818181823</v>
      </c>
      <c r="AI137" s="3">
        <f t="shared" ref="AI137:AI138" si="165">AF137*C137</f>
        <v>0</v>
      </c>
      <c r="AJ137" s="3">
        <f t="shared" ref="AJ137:AJ199" si="166">AG137*C137</f>
        <v>0</v>
      </c>
      <c r="AK137" s="295" t="e">
        <f t="shared" si="158"/>
        <v>#DIV/0!</v>
      </c>
      <c r="AN137" s="15" t="e">
        <f>#REF!</f>
        <v>#REF!</v>
      </c>
      <c r="AO137" s="15" t="e">
        <f t="shared" si="159"/>
        <v>#REF!</v>
      </c>
      <c r="AP137" s="295" t="e">
        <f t="shared" si="160"/>
        <v>#REF!</v>
      </c>
      <c r="AQ137" s="3" t="e">
        <f>AN137*B137</f>
        <v>#REF!</v>
      </c>
      <c r="AR137" s="3" t="e">
        <f>AO137*B137</f>
        <v>#REF!</v>
      </c>
      <c r="AS137" s="295" t="e">
        <f t="shared" si="161"/>
        <v>#REF!</v>
      </c>
    </row>
    <row r="138" spans="1:45" ht="13.8" thickBot="1" x14ac:dyDescent="0.35">
      <c r="A138" s="172" t="s">
        <v>280</v>
      </c>
      <c r="B138" s="38" t="e">
        <f>#REF!</f>
        <v>#REF!</v>
      </c>
      <c r="C138" s="38">
        <f>'Книги (К)'!B146</f>
        <v>0</v>
      </c>
      <c r="D138" s="167">
        <v>690</v>
      </c>
      <c r="E138" s="20">
        <f t="shared" si="135"/>
        <v>610</v>
      </c>
      <c r="F138" s="20">
        <f>'Книги (К)'!E146</f>
        <v>610</v>
      </c>
      <c r="G138" s="59">
        <f t="shared" si="162"/>
        <v>0.11594202898550721</v>
      </c>
      <c r="H138" s="68">
        <f t="shared" si="163"/>
        <v>0.11594202898550721</v>
      </c>
      <c r="I138" s="279">
        <v>410</v>
      </c>
      <c r="J138" s="279">
        <v>100</v>
      </c>
      <c r="K138" s="424" t="s">
        <v>332</v>
      </c>
      <c r="L138" s="424" t="s">
        <v>332</v>
      </c>
      <c r="M138" s="279">
        <f>ROUND(E138-T138,-1)</f>
        <v>340</v>
      </c>
      <c r="N138" s="279"/>
      <c r="O138" s="418">
        <f t="shared" ref="O138:O199" si="167">ROUND(T138*AP$2,-1)</f>
        <v>490</v>
      </c>
      <c r="P138" s="418" t="e">
        <f>#REF!</f>
        <v>#REF!</v>
      </c>
      <c r="Q138" s="46">
        <f>1-O138/D138</f>
        <v>0.28985507246376807</v>
      </c>
      <c r="R138" s="46" t="e">
        <f>1-P138/D138</f>
        <v>#REF!</v>
      </c>
      <c r="S138" s="279">
        <f t="shared" si="152"/>
        <v>319.8</v>
      </c>
      <c r="T138" s="3">
        <v>266.5</v>
      </c>
      <c r="U138" s="3">
        <v>201</v>
      </c>
      <c r="V138" s="15">
        <f>E138-T138</f>
        <v>343.5</v>
      </c>
      <c r="W138" s="15">
        <f>E138-U138</f>
        <v>409</v>
      </c>
      <c r="X138" s="277">
        <f>V138/E138</f>
        <v>0.56311475409836065</v>
      </c>
      <c r="Y138" s="277">
        <f>W138/E138</f>
        <v>0.67049180327868851</v>
      </c>
      <c r="Z138" s="3">
        <v>278</v>
      </c>
      <c r="AB138" s="3">
        <v>1</v>
      </c>
      <c r="AC138" s="3" t="e">
        <f t="shared" si="141"/>
        <v>#REF!</v>
      </c>
      <c r="AF138" s="15">
        <f t="shared" si="164"/>
        <v>610</v>
      </c>
      <c r="AG138" s="15">
        <f t="shared" si="112"/>
        <v>343.5</v>
      </c>
      <c r="AH138" s="295">
        <f t="shared" si="113"/>
        <v>0.56311475409836065</v>
      </c>
      <c r="AI138" s="3">
        <f t="shared" si="165"/>
        <v>0</v>
      </c>
      <c r="AJ138" s="3">
        <f t="shared" si="166"/>
        <v>0</v>
      </c>
      <c r="AK138" s="295" t="e">
        <f t="shared" si="158"/>
        <v>#DIV/0!</v>
      </c>
      <c r="AN138" s="15" t="e">
        <f>#REF!</f>
        <v>#REF!</v>
      </c>
      <c r="AO138" s="15" t="e">
        <f t="shared" si="159"/>
        <v>#REF!</v>
      </c>
      <c r="AP138" s="295" t="e">
        <f t="shared" si="160"/>
        <v>#REF!</v>
      </c>
      <c r="AQ138" s="3" t="e">
        <f>AN138*B138</f>
        <v>#REF!</v>
      </c>
      <c r="AR138" s="3" t="e">
        <f>AO138*B138</f>
        <v>#REF!</v>
      </c>
      <c r="AS138" s="295" t="e">
        <f t="shared" si="161"/>
        <v>#REF!</v>
      </c>
    </row>
    <row r="139" spans="1:45" ht="15.6" x14ac:dyDescent="0.3">
      <c r="A139" s="499" t="s">
        <v>257</v>
      </c>
      <c r="B139" s="500"/>
      <c r="C139" s="500"/>
      <c r="D139" s="500"/>
      <c r="E139" s="500"/>
      <c r="F139" s="500"/>
      <c r="G139" s="500"/>
      <c r="H139" s="501"/>
      <c r="I139" s="279"/>
      <c r="J139" s="279"/>
      <c r="K139" s="279"/>
      <c r="L139" s="279"/>
      <c r="M139" s="279"/>
      <c r="N139" s="279"/>
      <c r="O139" s="418"/>
      <c r="P139" s="418"/>
      <c r="Q139" s="46"/>
      <c r="R139" s="46"/>
      <c r="S139" s="279">
        <f t="shared" si="152"/>
        <v>0</v>
      </c>
      <c r="V139" s="15"/>
      <c r="W139" s="15"/>
      <c r="X139" s="277"/>
      <c r="Y139" s="277"/>
      <c r="AC139" s="3" t="e">
        <f t="shared" si="141"/>
        <v>#REF!</v>
      </c>
      <c r="AF139" s="15"/>
      <c r="AG139" s="15"/>
      <c r="AH139" s="295"/>
      <c r="AK139" s="295"/>
      <c r="AN139" s="15"/>
      <c r="AO139" s="15"/>
      <c r="AP139" s="295"/>
      <c r="AS139" s="295"/>
    </row>
    <row r="140" spans="1:45" x14ac:dyDescent="0.3">
      <c r="A140" s="87" t="s">
        <v>95</v>
      </c>
      <c r="B140" s="38" t="e">
        <f>#REF!</f>
        <v>#REF!</v>
      </c>
      <c r="C140" s="38">
        <f>'Книги (К)'!B148</f>
        <v>0</v>
      </c>
      <c r="D140" s="22">
        <v>560</v>
      </c>
      <c r="E140" s="20">
        <f t="shared" si="135"/>
        <v>480</v>
      </c>
      <c r="F140" s="20">
        <f>'Книги (К)'!E148</f>
        <v>480</v>
      </c>
      <c r="G140" s="59">
        <f t="shared" ref="G140:G141" si="168">1-E140/D140</f>
        <v>0.1428571428571429</v>
      </c>
      <c r="H140" s="68">
        <f t="shared" ref="H140:H141" si="169">1-F140/D140</f>
        <v>0.1428571428571429</v>
      </c>
      <c r="I140" s="279">
        <v>240</v>
      </c>
      <c r="J140" s="279">
        <v>100</v>
      </c>
      <c r="K140" s="279">
        <v>60</v>
      </c>
      <c r="L140" s="279">
        <v>270</v>
      </c>
      <c r="M140" s="279">
        <f>ROUND(E140-T140,-1)</f>
        <v>270</v>
      </c>
      <c r="N140" s="279"/>
      <c r="O140" s="418">
        <f t="shared" si="167"/>
        <v>380</v>
      </c>
      <c r="P140" s="418" t="e">
        <f>#REF!</f>
        <v>#REF!</v>
      </c>
      <c r="Q140" s="46">
        <f>1-O140/D140</f>
        <v>0.3214285714285714</v>
      </c>
      <c r="R140" s="46" t="e">
        <f>1-P140/D140</f>
        <v>#REF!</v>
      </c>
      <c r="S140" s="279">
        <f t="shared" si="152"/>
        <v>249</v>
      </c>
      <c r="T140" s="3">
        <v>207.5</v>
      </c>
      <c r="U140" s="3">
        <v>157</v>
      </c>
      <c r="V140" s="15">
        <f>E140-T140</f>
        <v>272.5</v>
      </c>
      <c r="W140" s="15">
        <f>E140-U140</f>
        <v>323</v>
      </c>
      <c r="X140" s="277">
        <f>V140/E140</f>
        <v>0.56770833333333337</v>
      </c>
      <c r="Y140" s="277">
        <f>W140/E140</f>
        <v>0.67291666666666672</v>
      </c>
      <c r="Z140" s="3">
        <v>147</v>
      </c>
      <c r="AB140" s="3">
        <v>1</v>
      </c>
      <c r="AC140" s="3" t="e">
        <f t="shared" si="141"/>
        <v>#REF!</v>
      </c>
      <c r="AF140" s="15">
        <f t="shared" ref="AF140:AF141" si="170">F140</f>
        <v>480</v>
      </c>
      <c r="AG140" s="15">
        <f t="shared" si="112"/>
        <v>272.5</v>
      </c>
      <c r="AH140" s="295">
        <f t="shared" si="113"/>
        <v>0.56770833333333337</v>
      </c>
      <c r="AI140" s="3">
        <f t="shared" ref="AI140:AI141" si="171">AF140*C140</f>
        <v>0</v>
      </c>
      <c r="AJ140" s="3">
        <f t="shared" si="166"/>
        <v>0</v>
      </c>
      <c r="AK140" s="295" t="e">
        <f t="shared" si="158"/>
        <v>#DIV/0!</v>
      </c>
      <c r="AN140" s="15" t="e">
        <f>#REF!</f>
        <v>#REF!</v>
      </c>
      <c r="AO140" s="15" t="e">
        <f t="shared" si="159"/>
        <v>#REF!</v>
      </c>
      <c r="AP140" s="295" t="e">
        <f t="shared" si="160"/>
        <v>#REF!</v>
      </c>
      <c r="AQ140" s="3" t="e">
        <f>AN140*B140</f>
        <v>#REF!</v>
      </c>
      <c r="AR140" s="3" t="e">
        <f>AO140*B140</f>
        <v>#REF!</v>
      </c>
      <c r="AS140" s="295" t="e">
        <f t="shared" si="161"/>
        <v>#REF!</v>
      </c>
    </row>
    <row r="141" spans="1:45" ht="15" thickBot="1" x14ac:dyDescent="0.35">
      <c r="A141" s="177" t="s">
        <v>138</v>
      </c>
      <c r="B141" s="38" t="e">
        <f>#REF!</f>
        <v>#REF!</v>
      </c>
      <c r="C141" s="38">
        <f>'Книги (К)'!B149</f>
        <v>0</v>
      </c>
      <c r="D141" s="173">
        <v>550</v>
      </c>
      <c r="E141" s="20">
        <f t="shared" si="135"/>
        <v>470</v>
      </c>
      <c r="F141" s="20">
        <f>'Книги (К)'!E149</f>
        <v>470</v>
      </c>
      <c r="G141" s="59">
        <f t="shared" si="168"/>
        <v>0.1454545454545455</v>
      </c>
      <c r="H141" s="68">
        <f t="shared" si="169"/>
        <v>0.1454545454545455</v>
      </c>
      <c r="I141" s="279">
        <v>240</v>
      </c>
      <c r="J141" s="279">
        <v>100</v>
      </c>
      <c r="K141" s="279">
        <v>60</v>
      </c>
      <c r="L141" s="279">
        <v>270</v>
      </c>
      <c r="M141" s="279">
        <f>ROUND(E141-T141,-1)</f>
        <v>270</v>
      </c>
      <c r="N141" s="279"/>
      <c r="O141" s="418">
        <f t="shared" si="167"/>
        <v>380</v>
      </c>
      <c r="P141" s="418" t="e">
        <f>#REF!</f>
        <v>#REF!</v>
      </c>
      <c r="Q141" s="46">
        <f>1-O141/D141</f>
        <v>0.30909090909090908</v>
      </c>
      <c r="R141" s="46" t="e">
        <f>1-P141/D141</f>
        <v>#REF!</v>
      </c>
      <c r="S141" s="279">
        <f t="shared" si="152"/>
        <v>243.6</v>
      </c>
      <c r="T141" s="416">
        <v>203</v>
      </c>
      <c r="U141" s="274">
        <v>154</v>
      </c>
      <c r="V141" s="15">
        <f>E141-T141</f>
        <v>267</v>
      </c>
      <c r="W141" s="15">
        <f>E141-U141</f>
        <v>316</v>
      </c>
      <c r="X141" s="277">
        <f>V141/E141</f>
        <v>0.56808510638297871</v>
      </c>
      <c r="Y141" s="277">
        <f>W141/E141</f>
        <v>0.67234042553191486</v>
      </c>
      <c r="Z141" s="3">
        <v>142</v>
      </c>
      <c r="AB141" s="3">
        <v>1</v>
      </c>
      <c r="AC141" s="3" t="e">
        <f t="shared" si="141"/>
        <v>#REF!</v>
      </c>
      <c r="AF141" s="15">
        <f t="shared" si="170"/>
        <v>470</v>
      </c>
      <c r="AG141" s="15">
        <f t="shared" si="112"/>
        <v>267</v>
      </c>
      <c r="AH141" s="295">
        <f t="shared" si="113"/>
        <v>0.56808510638297871</v>
      </c>
      <c r="AI141" s="3">
        <f t="shared" si="171"/>
        <v>0</v>
      </c>
      <c r="AJ141" s="3">
        <f t="shared" si="166"/>
        <v>0</v>
      </c>
      <c r="AK141" s="295" t="e">
        <f t="shared" si="158"/>
        <v>#DIV/0!</v>
      </c>
      <c r="AN141" s="15" t="e">
        <f>#REF!</f>
        <v>#REF!</v>
      </c>
      <c r="AO141" s="15" t="e">
        <f t="shared" si="159"/>
        <v>#REF!</v>
      </c>
      <c r="AP141" s="295" t="e">
        <f t="shared" si="160"/>
        <v>#REF!</v>
      </c>
      <c r="AQ141" s="3" t="e">
        <f>AN141*B141</f>
        <v>#REF!</v>
      </c>
      <c r="AR141" s="3" t="e">
        <f>AO141*B141</f>
        <v>#REF!</v>
      </c>
      <c r="AS141" s="295" t="e">
        <f t="shared" si="161"/>
        <v>#REF!</v>
      </c>
    </row>
    <row r="142" spans="1:45" ht="15.6" x14ac:dyDescent="0.3">
      <c r="A142" s="502" t="s">
        <v>258</v>
      </c>
      <c r="B142" s="503"/>
      <c r="C142" s="503"/>
      <c r="D142" s="503"/>
      <c r="E142" s="503"/>
      <c r="F142" s="503"/>
      <c r="G142" s="503"/>
      <c r="H142" s="504"/>
      <c r="I142" s="279"/>
      <c r="J142" s="279"/>
      <c r="K142" s="279"/>
      <c r="L142" s="279"/>
      <c r="M142" s="279"/>
      <c r="N142" s="279"/>
      <c r="O142" s="418"/>
      <c r="P142" s="418"/>
      <c r="Q142" s="46"/>
      <c r="R142" s="46"/>
      <c r="S142" s="279">
        <f t="shared" si="152"/>
        <v>0</v>
      </c>
      <c r="V142" s="15"/>
      <c r="W142" s="15"/>
      <c r="X142" s="277"/>
      <c r="Y142" s="277"/>
      <c r="AC142" s="3" t="e">
        <f t="shared" si="141"/>
        <v>#REF!</v>
      </c>
      <c r="AF142" s="15"/>
      <c r="AG142" s="15"/>
      <c r="AH142" s="295"/>
      <c r="AK142" s="295"/>
      <c r="AN142" s="15"/>
      <c r="AO142" s="15"/>
      <c r="AP142" s="295"/>
      <c r="AS142" s="295"/>
    </row>
    <row r="143" spans="1:45" x14ac:dyDescent="0.3">
      <c r="A143" s="186" t="s">
        <v>89</v>
      </c>
      <c r="B143" s="38" t="e">
        <f>#REF!</f>
        <v>#REF!</v>
      </c>
      <c r="C143" s="38">
        <f>'Книги (К)'!B151</f>
        <v>0</v>
      </c>
      <c r="D143" s="178">
        <v>690</v>
      </c>
      <c r="E143" s="20">
        <f t="shared" si="135"/>
        <v>600</v>
      </c>
      <c r="F143" s="20">
        <f>'Книги (К)'!E151</f>
        <v>600</v>
      </c>
      <c r="G143" s="59">
        <f t="shared" ref="G143:G144" si="172">1-E143/D143</f>
        <v>0.13043478260869568</v>
      </c>
      <c r="H143" s="68">
        <f t="shared" ref="H143:H144" si="173">1-F143/D143</f>
        <v>0.13043478260869568</v>
      </c>
      <c r="I143" s="279">
        <v>580</v>
      </c>
      <c r="J143" s="279">
        <v>400</v>
      </c>
      <c r="K143" s="424" t="s">
        <v>332</v>
      </c>
      <c r="L143" s="424" t="s">
        <v>332</v>
      </c>
      <c r="M143" s="279">
        <f>ROUND(E143-T143,-1)</f>
        <v>340</v>
      </c>
      <c r="N143" s="279"/>
      <c r="O143" s="418">
        <f t="shared" si="167"/>
        <v>480</v>
      </c>
      <c r="P143" s="418" t="e">
        <f>#REF!</f>
        <v>#REF!</v>
      </c>
      <c r="Q143" s="46">
        <f>1-O143/D143</f>
        <v>0.30434782608695654</v>
      </c>
      <c r="R143" s="46" t="e">
        <f>1-P143/D143</f>
        <v>#REF!</v>
      </c>
      <c r="S143" s="279">
        <f t="shared" si="152"/>
        <v>311.39999999999998</v>
      </c>
      <c r="T143" s="3">
        <v>259.5</v>
      </c>
      <c r="U143" s="3">
        <v>196.5</v>
      </c>
      <c r="V143" s="15">
        <f>E143-T143</f>
        <v>340.5</v>
      </c>
      <c r="W143" s="15">
        <f>E143-U143</f>
        <v>403.5</v>
      </c>
      <c r="X143" s="277">
        <f>V143/E143</f>
        <v>0.5675</v>
      </c>
      <c r="Y143" s="277">
        <f>W143/E143</f>
        <v>0.67249999999999999</v>
      </c>
      <c r="Z143" s="3">
        <v>268</v>
      </c>
      <c r="AB143" s="3">
        <v>1</v>
      </c>
      <c r="AC143" s="3" t="e">
        <f t="shared" si="141"/>
        <v>#REF!</v>
      </c>
      <c r="AF143" s="15">
        <f t="shared" ref="AF143:AF144" si="174">F143</f>
        <v>600</v>
      </c>
      <c r="AG143" s="15">
        <f t="shared" si="112"/>
        <v>340.5</v>
      </c>
      <c r="AH143" s="295">
        <f t="shared" si="113"/>
        <v>0.5675</v>
      </c>
      <c r="AI143" s="3">
        <f t="shared" ref="AI143:AI144" si="175">AF143*C143</f>
        <v>0</v>
      </c>
      <c r="AJ143" s="3">
        <f t="shared" si="166"/>
        <v>0</v>
      </c>
      <c r="AK143" s="295" t="e">
        <f t="shared" si="158"/>
        <v>#DIV/0!</v>
      </c>
      <c r="AN143" s="15" t="e">
        <f>#REF!</f>
        <v>#REF!</v>
      </c>
      <c r="AO143" s="15" t="e">
        <f t="shared" si="159"/>
        <v>#REF!</v>
      </c>
      <c r="AP143" s="295" t="e">
        <f t="shared" si="160"/>
        <v>#REF!</v>
      </c>
      <c r="AQ143" s="3" t="e">
        <f>AN143*B143</f>
        <v>#REF!</v>
      </c>
      <c r="AR143" s="3" t="e">
        <f>AO143*B143</f>
        <v>#REF!</v>
      </c>
      <c r="AS143" s="295" t="e">
        <f t="shared" si="161"/>
        <v>#REF!</v>
      </c>
    </row>
    <row r="144" spans="1:45" ht="13.8" thickBot="1" x14ac:dyDescent="0.35">
      <c r="A144" s="187" t="s">
        <v>94</v>
      </c>
      <c r="B144" s="38" t="e">
        <f>#REF!</f>
        <v>#REF!</v>
      </c>
      <c r="C144" s="38">
        <f>'Книги (К)'!B152</f>
        <v>0</v>
      </c>
      <c r="D144" s="182">
        <v>750</v>
      </c>
      <c r="E144" s="20">
        <f t="shared" si="135"/>
        <v>650</v>
      </c>
      <c r="F144" s="20">
        <f>'Книги (К)'!E152</f>
        <v>650</v>
      </c>
      <c r="G144" s="59">
        <f t="shared" si="172"/>
        <v>0.1333333333333333</v>
      </c>
      <c r="H144" s="68">
        <f t="shared" si="173"/>
        <v>0.1333333333333333</v>
      </c>
      <c r="I144" s="279">
        <v>420</v>
      </c>
      <c r="J144" s="279">
        <v>100</v>
      </c>
      <c r="K144" s="424" t="s">
        <v>332</v>
      </c>
      <c r="L144" s="424" t="s">
        <v>332</v>
      </c>
      <c r="M144" s="279">
        <f>ROUND(E144-T144,-1)</f>
        <v>370</v>
      </c>
      <c r="N144" s="279"/>
      <c r="O144" s="418">
        <f t="shared" si="167"/>
        <v>520</v>
      </c>
      <c r="P144" s="418" t="e">
        <f>#REF!</f>
        <v>#REF!</v>
      </c>
      <c r="Q144" s="46">
        <f>1-O144/D144</f>
        <v>0.30666666666666664</v>
      </c>
      <c r="R144" s="46" t="e">
        <f>1-P144/D144</f>
        <v>#REF!</v>
      </c>
      <c r="S144" s="279">
        <f t="shared" si="152"/>
        <v>340.2</v>
      </c>
      <c r="T144" s="3">
        <v>283.5</v>
      </c>
      <c r="U144" s="3">
        <v>215</v>
      </c>
      <c r="V144" s="15">
        <f>E144-T144</f>
        <v>366.5</v>
      </c>
      <c r="W144" s="15">
        <f>E144-U144</f>
        <v>435</v>
      </c>
      <c r="X144" s="277">
        <f>V144/E144</f>
        <v>0.56384615384615389</v>
      </c>
      <c r="Y144" s="277">
        <f>W144/E144</f>
        <v>0.66923076923076918</v>
      </c>
      <c r="Z144" s="3">
        <v>300</v>
      </c>
      <c r="AB144" s="3">
        <v>1</v>
      </c>
      <c r="AC144" s="3" t="e">
        <f t="shared" si="141"/>
        <v>#REF!</v>
      </c>
      <c r="AF144" s="15">
        <f t="shared" si="174"/>
        <v>650</v>
      </c>
      <c r="AG144" s="15">
        <f t="shared" ref="AG144:AG208" si="176">AF144-T144</f>
        <v>366.5</v>
      </c>
      <c r="AH144" s="295">
        <f t="shared" ref="AH144:AH208" si="177">AG144/AF144</f>
        <v>0.56384615384615389</v>
      </c>
      <c r="AI144" s="3">
        <f t="shared" si="175"/>
        <v>0</v>
      </c>
      <c r="AJ144" s="3">
        <f t="shared" si="166"/>
        <v>0</v>
      </c>
      <c r="AK144" s="295" t="e">
        <f t="shared" si="158"/>
        <v>#DIV/0!</v>
      </c>
      <c r="AN144" s="15" t="e">
        <f>#REF!</f>
        <v>#REF!</v>
      </c>
      <c r="AO144" s="15" t="e">
        <f t="shared" si="159"/>
        <v>#REF!</v>
      </c>
      <c r="AP144" s="295" t="e">
        <f t="shared" si="160"/>
        <v>#REF!</v>
      </c>
      <c r="AQ144" s="3" t="e">
        <f>AN144*B144</f>
        <v>#REF!</v>
      </c>
      <c r="AR144" s="3" t="e">
        <f>AO144*B144</f>
        <v>#REF!</v>
      </c>
      <c r="AS144" s="295" t="e">
        <f t="shared" si="161"/>
        <v>#REF!</v>
      </c>
    </row>
    <row r="145" spans="1:45" ht="15.6" x14ac:dyDescent="0.3">
      <c r="A145" s="505" t="s">
        <v>259</v>
      </c>
      <c r="B145" s="506"/>
      <c r="C145" s="506"/>
      <c r="D145" s="506"/>
      <c r="E145" s="506"/>
      <c r="F145" s="506"/>
      <c r="G145" s="506"/>
      <c r="H145" s="507"/>
      <c r="I145" s="279"/>
      <c r="J145" s="279"/>
      <c r="K145" s="279"/>
      <c r="L145" s="279"/>
      <c r="M145" s="279"/>
      <c r="N145" s="279"/>
      <c r="O145" s="418"/>
      <c r="P145" s="418"/>
      <c r="Q145" s="46"/>
      <c r="R145" s="46"/>
      <c r="S145" s="279">
        <f t="shared" si="152"/>
        <v>0</v>
      </c>
      <c r="V145" s="15"/>
      <c r="W145" s="15"/>
      <c r="X145" s="277"/>
      <c r="Y145" s="277"/>
      <c r="AC145" s="3" t="e">
        <f t="shared" si="141"/>
        <v>#REF!</v>
      </c>
      <c r="AF145" s="15"/>
      <c r="AG145" s="15"/>
      <c r="AH145" s="295"/>
      <c r="AK145" s="295"/>
      <c r="AN145" s="15"/>
      <c r="AO145" s="15"/>
      <c r="AP145" s="295"/>
      <c r="AS145" s="295"/>
    </row>
    <row r="146" spans="1:45" x14ac:dyDescent="0.3">
      <c r="A146" s="188" t="s">
        <v>110</v>
      </c>
      <c r="B146" s="38" t="e">
        <f>#REF!</f>
        <v>#REF!</v>
      </c>
      <c r="C146" s="38">
        <f>'Книги (К)'!B154</f>
        <v>0</v>
      </c>
      <c r="D146" s="190">
        <v>710</v>
      </c>
      <c r="E146" s="20">
        <f t="shared" ref="E146:E211" si="178">ROUND(T146*AH$2,-1)</f>
        <v>630</v>
      </c>
      <c r="F146" s="20">
        <f>'Книги (К)'!E154</f>
        <v>630</v>
      </c>
      <c r="G146" s="59">
        <f t="shared" ref="G146:G148" si="179">1-E146/D146</f>
        <v>0.11267605633802813</v>
      </c>
      <c r="H146" s="68">
        <f t="shared" ref="H146:H148" si="180">1-F146/D146</f>
        <v>0.11267605633802813</v>
      </c>
      <c r="I146" s="279">
        <v>390</v>
      </c>
      <c r="J146" s="279">
        <v>100</v>
      </c>
      <c r="K146" s="279">
        <v>60</v>
      </c>
      <c r="L146" s="279">
        <v>360</v>
      </c>
      <c r="M146" s="279">
        <f>ROUND(E146-T146,-1)</f>
        <v>360</v>
      </c>
      <c r="N146" s="279"/>
      <c r="O146" s="418">
        <f t="shared" si="167"/>
        <v>500</v>
      </c>
      <c r="P146" s="418" t="e">
        <f>#REF!</f>
        <v>#REF!</v>
      </c>
      <c r="Q146" s="46">
        <f>1-O146/D146</f>
        <v>0.29577464788732399</v>
      </c>
      <c r="R146" s="46" t="e">
        <f>1-P146/D146</f>
        <v>#REF!</v>
      </c>
      <c r="S146" s="279">
        <f t="shared" si="152"/>
        <v>326.40000000000003</v>
      </c>
      <c r="T146" s="3">
        <v>272</v>
      </c>
      <c r="U146" s="3">
        <v>206</v>
      </c>
      <c r="V146" s="15">
        <f>E146-T146</f>
        <v>358</v>
      </c>
      <c r="W146" s="15">
        <f>E146-U146</f>
        <v>424</v>
      </c>
      <c r="X146" s="277">
        <f>V146/E146</f>
        <v>0.56825396825396823</v>
      </c>
      <c r="Y146" s="277">
        <f>W146/E146</f>
        <v>0.67301587301587307</v>
      </c>
      <c r="Z146" s="3">
        <v>272</v>
      </c>
      <c r="AB146" s="3">
        <v>1</v>
      </c>
      <c r="AC146" s="3" t="e">
        <f>#REF!+AB146</f>
        <v>#REF!</v>
      </c>
      <c r="AF146" s="15">
        <f t="shared" ref="AF146:AF207" si="181">F146</f>
        <v>630</v>
      </c>
      <c r="AG146" s="15">
        <f t="shared" si="176"/>
        <v>358</v>
      </c>
      <c r="AH146" s="295">
        <f t="shared" si="177"/>
        <v>0.56825396825396823</v>
      </c>
      <c r="AI146" s="3">
        <f t="shared" ref="AI146:AI148" si="182">AF146*C146</f>
        <v>0</v>
      </c>
      <c r="AJ146" s="3">
        <f t="shared" si="166"/>
        <v>0</v>
      </c>
      <c r="AK146" s="295" t="e">
        <f t="shared" si="158"/>
        <v>#DIV/0!</v>
      </c>
      <c r="AN146" s="15" t="e">
        <f>#REF!</f>
        <v>#REF!</v>
      </c>
      <c r="AO146" s="15" t="e">
        <f t="shared" si="159"/>
        <v>#REF!</v>
      </c>
      <c r="AP146" s="295" t="e">
        <f t="shared" si="160"/>
        <v>#REF!</v>
      </c>
      <c r="AQ146" s="3" t="e">
        <f>AN146*B146</f>
        <v>#REF!</v>
      </c>
      <c r="AR146" s="3" t="e">
        <f>AO146*B146</f>
        <v>#REF!</v>
      </c>
      <c r="AS146" s="295" t="e">
        <f t="shared" si="161"/>
        <v>#REF!</v>
      </c>
    </row>
    <row r="147" spans="1:45" x14ac:dyDescent="0.3">
      <c r="A147" s="188" t="s">
        <v>133</v>
      </c>
      <c r="B147" s="38" t="e">
        <f>#REF!</f>
        <v>#REF!</v>
      </c>
      <c r="C147" s="38">
        <f>'Книги (К)'!B155</f>
        <v>0</v>
      </c>
      <c r="D147" s="190">
        <v>390</v>
      </c>
      <c r="E147" s="20">
        <f t="shared" si="178"/>
        <v>330</v>
      </c>
      <c r="F147" s="20">
        <f>'Книги (К)'!E155</f>
        <v>330</v>
      </c>
      <c r="G147" s="59">
        <f t="shared" si="179"/>
        <v>0.15384615384615385</v>
      </c>
      <c r="H147" s="68">
        <f t="shared" si="180"/>
        <v>0.15384615384615385</v>
      </c>
      <c r="I147" s="279">
        <v>250</v>
      </c>
      <c r="J147" s="279">
        <v>80</v>
      </c>
      <c r="K147" s="279">
        <v>50</v>
      </c>
      <c r="L147" s="279">
        <v>190</v>
      </c>
      <c r="M147" s="279">
        <f>ROUND(E147-T147,-1)</f>
        <v>190</v>
      </c>
      <c r="N147" s="279"/>
      <c r="O147" s="418">
        <f t="shared" si="167"/>
        <v>260</v>
      </c>
      <c r="P147" s="418" t="e">
        <f>#REF!</f>
        <v>#REF!</v>
      </c>
      <c r="Q147" s="46">
        <f>1-O147/D147</f>
        <v>0.33333333333333337</v>
      </c>
      <c r="R147" s="46" t="e">
        <f>1-P147/D147</f>
        <v>#REF!</v>
      </c>
      <c r="S147" s="279">
        <f t="shared" si="152"/>
        <v>171.6</v>
      </c>
      <c r="T147" s="3">
        <v>143</v>
      </c>
      <c r="U147" s="3">
        <v>108.5</v>
      </c>
      <c r="V147" s="15">
        <f>E147-T147</f>
        <v>187</v>
      </c>
      <c r="W147" s="15">
        <f>E147-U147</f>
        <v>221.5</v>
      </c>
      <c r="X147" s="277">
        <f>V147/E147</f>
        <v>0.56666666666666665</v>
      </c>
      <c r="Y147" s="277">
        <f>W147/E147</f>
        <v>0.67121212121212126</v>
      </c>
      <c r="Z147" s="3">
        <v>95</v>
      </c>
      <c r="AB147" s="3">
        <v>1</v>
      </c>
      <c r="AC147" s="3" t="e">
        <f t="shared" si="141"/>
        <v>#REF!</v>
      </c>
      <c r="AF147" s="15">
        <f t="shared" si="181"/>
        <v>330</v>
      </c>
      <c r="AG147" s="15">
        <f t="shared" si="176"/>
        <v>187</v>
      </c>
      <c r="AH147" s="295">
        <f t="shared" si="177"/>
        <v>0.56666666666666665</v>
      </c>
      <c r="AI147" s="3">
        <f t="shared" si="182"/>
        <v>0</v>
      </c>
      <c r="AJ147" s="3">
        <f t="shared" si="166"/>
        <v>0</v>
      </c>
      <c r="AK147" s="295" t="e">
        <f t="shared" si="158"/>
        <v>#DIV/0!</v>
      </c>
      <c r="AN147" s="15" t="e">
        <f>#REF!</f>
        <v>#REF!</v>
      </c>
      <c r="AO147" s="15" t="e">
        <f t="shared" si="159"/>
        <v>#REF!</v>
      </c>
      <c r="AP147" s="295" t="e">
        <f t="shared" si="160"/>
        <v>#REF!</v>
      </c>
      <c r="AQ147" s="3" t="e">
        <f>AN147*B147</f>
        <v>#REF!</v>
      </c>
      <c r="AR147" s="3" t="e">
        <f>AO147*B147</f>
        <v>#REF!</v>
      </c>
      <c r="AS147" s="295" t="e">
        <f t="shared" si="161"/>
        <v>#REF!</v>
      </c>
    </row>
    <row r="148" spans="1:45" ht="15" thickBot="1" x14ac:dyDescent="0.35">
      <c r="A148" s="189" t="s">
        <v>139</v>
      </c>
      <c r="B148" s="38" t="e">
        <f>#REF!</f>
        <v>#REF!</v>
      </c>
      <c r="C148" s="38">
        <f>'Книги (К)'!B156</f>
        <v>0</v>
      </c>
      <c r="D148" s="194">
        <v>430</v>
      </c>
      <c r="E148" s="20">
        <f t="shared" si="178"/>
        <v>370</v>
      </c>
      <c r="F148" s="20">
        <f>'Книги (К)'!E156</f>
        <v>370</v>
      </c>
      <c r="G148" s="59">
        <f t="shared" si="179"/>
        <v>0.13953488372093026</v>
      </c>
      <c r="H148" s="68">
        <f t="shared" si="180"/>
        <v>0.13953488372093026</v>
      </c>
      <c r="I148" s="279">
        <v>320</v>
      </c>
      <c r="J148" s="279">
        <v>70</v>
      </c>
      <c r="K148" s="279">
        <v>40</v>
      </c>
      <c r="L148" s="279">
        <v>210</v>
      </c>
      <c r="M148" s="279">
        <f>ROUND(E148-T148,-1)</f>
        <v>210</v>
      </c>
      <c r="N148" s="279"/>
      <c r="O148" s="418">
        <f t="shared" si="167"/>
        <v>300</v>
      </c>
      <c r="P148" s="418" t="e">
        <f>#REF!</f>
        <v>#REF!</v>
      </c>
      <c r="Q148" s="46">
        <f>1-O148/D148</f>
        <v>0.30232558139534882</v>
      </c>
      <c r="R148" s="46" t="e">
        <f>1-P148/D148</f>
        <v>#REF!</v>
      </c>
      <c r="S148" s="279">
        <f t="shared" si="152"/>
        <v>195.6</v>
      </c>
      <c r="T148" s="416">
        <v>163</v>
      </c>
      <c r="U148" s="274">
        <v>123.5</v>
      </c>
      <c r="V148" s="15">
        <f>E148-T148</f>
        <v>207</v>
      </c>
      <c r="W148" s="15">
        <f>E148-U148</f>
        <v>246.5</v>
      </c>
      <c r="X148" s="277">
        <f>V148/E148</f>
        <v>0.55945945945945941</v>
      </c>
      <c r="Y148" s="277">
        <f>W148/E148</f>
        <v>0.66621621621621618</v>
      </c>
      <c r="Z148" s="3">
        <v>117</v>
      </c>
      <c r="AB148" s="3">
        <v>1</v>
      </c>
      <c r="AC148" s="3" t="e">
        <f t="shared" si="141"/>
        <v>#REF!</v>
      </c>
      <c r="AF148" s="15">
        <f t="shared" si="181"/>
        <v>370</v>
      </c>
      <c r="AG148" s="15">
        <f t="shared" si="176"/>
        <v>207</v>
      </c>
      <c r="AH148" s="295">
        <f t="shared" si="177"/>
        <v>0.55945945945945941</v>
      </c>
      <c r="AI148" s="3">
        <f t="shared" si="182"/>
        <v>0</v>
      </c>
      <c r="AJ148" s="3">
        <f t="shared" si="166"/>
        <v>0</v>
      </c>
      <c r="AK148" s="295" t="e">
        <f t="shared" si="158"/>
        <v>#DIV/0!</v>
      </c>
      <c r="AN148" s="15" t="e">
        <f>#REF!</f>
        <v>#REF!</v>
      </c>
      <c r="AO148" s="15" t="e">
        <f t="shared" si="159"/>
        <v>#REF!</v>
      </c>
      <c r="AP148" s="295" t="e">
        <f t="shared" si="160"/>
        <v>#REF!</v>
      </c>
      <c r="AQ148" s="3" t="e">
        <f>AN148*B148</f>
        <v>#REF!</v>
      </c>
      <c r="AR148" s="3" t="e">
        <f>AO148*B148</f>
        <v>#REF!</v>
      </c>
      <c r="AS148" s="295" t="e">
        <f t="shared" si="161"/>
        <v>#REF!</v>
      </c>
    </row>
    <row r="149" spans="1:45" ht="15.6" x14ac:dyDescent="0.3">
      <c r="A149" s="490" t="s">
        <v>260</v>
      </c>
      <c r="B149" s="491"/>
      <c r="C149" s="491"/>
      <c r="D149" s="491"/>
      <c r="E149" s="491"/>
      <c r="F149" s="491"/>
      <c r="G149" s="491"/>
      <c r="H149" s="492"/>
      <c r="I149" s="279"/>
      <c r="J149" s="279"/>
      <c r="K149" s="279"/>
      <c r="L149" s="279"/>
      <c r="M149" s="279"/>
      <c r="N149" s="279"/>
      <c r="O149" s="418"/>
      <c r="P149" s="418"/>
      <c r="Q149" s="46"/>
      <c r="R149" s="46"/>
      <c r="S149" s="279">
        <f t="shared" si="152"/>
        <v>0</v>
      </c>
      <c r="V149" s="15"/>
      <c r="W149" s="15"/>
      <c r="X149" s="277"/>
      <c r="Y149" s="277"/>
      <c r="AC149" s="3" t="e">
        <f t="shared" si="141"/>
        <v>#REF!</v>
      </c>
      <c r="AF149" s="15"/>
      <c r="AG149" s="15"/>
      <c r="AH149" s="295"/>
      <c r="AK149" s="295"/>
      <c r="AN149" s="15"/>
      <c r="AO149" s="15"/>
      <c r="AP149" s="295"/>
      <c r="AS149" s="295"/>
    </row>
    <row r="150" spans="1:45" ht="14.4" x14ac:dyDescent="0.3">
      <c r="A150" s="198" t="s">
        <v>125</v>
      </c>
      <c r="B150" s="38" t="e">
        <f>#REF!</f>
        <v>#REF!</v>
      </c>
      <c r="C150" s="38">
        <f>'Книги (К)'!B158</f>
        <v>0</v>
      </c>
      <c r="D150" s="200">
        <v>590</v>
      </c>
      <c r="E150" s="20">
        <f t="shared" si="178"/>
        <v>510</v>
      </c>
      <c r="F150" s="20">
        <f>'Книги (К)'!E158</f>
        <v>510</v>
      </c>
      <c r="G150" s="59">
        <f t="shared" ref="G150:G151" si="183">1-E150/D150</f>
        <v>0.13559322033898302</v>
      </c>
      <c r="H150" s="68">
        <f t="shared" ref="H150:H151" si="184">1-F150/D150</f>
        <v>0.13559322033898302</v>
      </c>
      <c r="I150" s="279">
        <v>330</v>
      </c>
      <c r="J150" s="279">
        <v>100</v>
      </c>
      <c r="K150" s="279">
        <v>60</v>
      </c>
      <c r="L150" s="279">
        <v>290</v>
      </c>
      <c r="M150" s="279">
        <f>ROUND(E150-T150,-1)</f>
        <v>290</v>
      </c>
      <c r="N150" s="279"/>
      <c r="O150" s="418">
        <f t="shared" si="167"/>
        <v>410</v>
      </c>
      <c r="P150" s="418" t="e">
        <f>#REF!</f>
        <v>#REF!</v>
      </c>
      <c r="Q150" s="46">
        <f>1-O150/D150</f>
        <v>0.30508474576271183</v>
      </c>
      <c r="R150" s="46" t="e">
        <f>1-P150/D150</f>
        <v>#REF!</v>
      </c>
      <c r="S150" s="279">
        <f t="shared" si="152"/>
        <v>267</v>
      </c>
      <c r="T150" s="416">
        <v>222.5</v>
      </c>
      <c r="U150" s="3">
        <v>168.5</v>
      </c>
      <c r="V150" s="15">
        <f>E150-T150</f>
        <v>287.5</v>
      </c>
      <c r="W150" s="15">
        <f>E150-U150</f>
        <v>341.5</v>
      </c>
      <c r="X150" s="277">
        <f>V150/E150</f>
        <v>0.56372549019607843</v>
      </c>
      <c r="Y150" s="277">
        <f>W150/E150</f>
        <v>0.66960784313725485</v>
      </c>
      <c r="Z150" s="3">
        <v>221</v>
      </c>
      <c r="AB150" s="3">
        <v>1</v>
      </c>
      <c r="AC150" s="3" t="e">
        <f t="shared" si="141"/>
        <v>#REF!</v>
      </c>
      <c r="AF150" s="15">
        <f t="shared" si="181"/>
        <v>510</v>
      </c>
      <c r="AG150" s="15">
        <f t="shared" si="176"/>
        <v>287.5</v>
      </c>
      <c r="AH150" s="295">
        <f t="shared" si="177"/>
        <v>0.56372549019607843</v>
      </c>
      <c r="AI150" s="3">
        <f t="shared" ref="AI150:AI151" si="185">AF150*C150</f>
        <v>0</v>
      </c>
      <c r="AJ150" s="3">
        <f t="shared" si="166"/>
        <v>0</v>
      </c>
      <c r="AK150" s="295" t="e">
        <f t="shared" si="158"/>
        <v>#DIV/0!</v>
      </c>
      <c r="AN150" s="15" t="e">
        <f>#REF!</f>
        <v>#REF!</v>
      </c>
      <c r="AO150" s="15" t="e">
        <f t="shared" si="159"/>
        <v>#REF!</v>
      </c>
      <c r="AP150" s="295" t="e">
        <f t="shared" si="160"/>
        <v>#REF!</v>
      </c>
      <c r="AQ150" s="3" t="e">
        <f>AN150*B150</f>
        <v>#REF!</v>
      </c>
      <c r="AR150" s="3" t="e">
        <f>AO150*B150</f>
        <v>#REF!</v>
      </c>
      <c r="AS150" s="295" t="e">
        <f t="shared" si="161"/>
        <v>#REF!</v>
      </c>
    </row>
    <row r="151" spans="1:45" ht="15" thickBot="1" x14ac:dyDescent="0.35">
      <c r="A151" s="199" t="s">
        <v>159</v>
      </c>
      <c r="B151" s="38" t="e">
        <f>#REF!</f>
        <v>#REF!</v>
      </c>
      <c r="C151" s="38">
        <f>'Книги (К)'!B159</f>
        <v>0</v>
      </c>
      <c r="D151" s="204">
        <v>860</v>
      </c>
      <c r="E151" s="20">
        <f t="shared" si="178"/>
        <v>750</v>
      </c>
      <c r="F151" s="20">
        <f>'Книги (К)'!E159</f>
        <v>750</v>
      </c>
      <c r="G151" s="59">
        <f t="shared" si="183"/>
        <v>0.12790697674418605</v>
      </c>
      <c r="H151" s="68">
        <f t="shared" si="184"/>
        <v>0.12790697674418605</v>
      </c>
      <c r="I151" s="279">
        <v>670</v>
      </c>
      <c r="J151" s="279">
        <v>180</v>
      </c>
      <c r="K151" s="279">
        <v>110</v>
      </c>
      <c r="L151" s="279">
        <v>420</v>
      </c>
      <c r="M151" s="279">
        <f>ROUND(E151-T151,-1)</f>
        <v>420</v>
      </c>
      <c r="N151" s="279"/>
      <c r="O151" s="418">
        <f t="shared" si="167"/>
        <v>600</v>
      </c>
      <c r="P151" s="418" t="e">
        <f>#REF!</f>
        <v>#REF!</v>
      </c>
      <c r="Q151" s="46">
        <f>1-O151/D151</f>
        <v>0.30232558139534882</v>
      </c>
      <c r="R151" s="46" t="e">
        <f>1-P151/D151</f>
        <v>#REF!</v>
      </c>
      <c r="S151" s="279">
        <f t="shared" si="152"/>
        <v>391.2</v>
      </c>
      <c r="T151" s="416">
        <v>326</v>
      </c>
      <c r="U151" s="274">
        <v>247</v>
      </c>
      <c r="V151" s="15">
        <f>E151-T151</f>
        <v>424</v>
      </c>
      <c r="W151" s="15">
        <f>E151-U151</f>
        <v>503</v>
      </c>
      <c r="X151" s="277">
        <f>V151/E151</f>
        <v>0.56533333333333335</v>
      </c>
      <c r="Y151" s="277">
        <f>W151/E151</f>
        <v>0.67066666666666663</v>
      </c>
      <c r="Z151" s="3">
        <v>355</v>
      </c>
      <c r="AB151" s="3">
        <v>1</v>
      </c>
      <c r="AC151" s="3" t="e">
        <f t="shared" si="141"/>
        <v>#REF!</v>
      </c>
      <c r="AF151" s="15">
        <f t="shared" si="181"/>
        <v>750</v>
      </c>
      <c r="AG151" s="15">
        <f t="shared" si="176"/>
        <v>424</v>
      </c>
      <c r="AH151" s="295">
        <f t="shared" si="177"/>
        <v>0.56533333333333335</v>
      </c>
      <c r="AI151" s="3">
        <f t="shared" si="185"/>
        <v>0</v>
      </c>
      <c r="AJ151" s="3">
        <f t="shared" si="166"/>
        <v>0</v>
      </c>
      <c r="AK151" s="295" t="e">
        <f t="shared" si="158"/>
        <v>#DIV/0!</v>
      </c>
      <c r="AN151" s="15" t="e">
        <f>#REF!</f>
        <v>#REF!</v>
      </c>
      <c r="AO151" s="15" t="e">
        <f t="shared" si="159"/>
        <v>#REF!</v>
      </c>
      <c r="AP151" s="295" t="e">
        <f t="shared" si="160"/>
        <v>#REF!</v>
      </c>
      <c r="AQ151" s="3" t="e">
        <f>AN151*B151</f>
        <v>#REF!</v>
      </c>
      <c r="AR151" s="3" t="e">
        <f>AO151*B151</f>
        <v>#REF!</v>
      </c>
      <c r="AS151" s="295" t="e">
        <f t="shared" si="161"/>
        <v>#REF!</v>
      </c>
    </row>
    <row r="152" spans="1:45" ht="15.6" x14ac:dyDescent="0.3">
      <c r="A152" s="508" t="s">
        <v>261</v>
      </c>
      <c r="B152" s="509"/>
      <c r="C152" s="509"/>
      <c r="D152" s="509"/>
      <c r="E152" s="509"/>
      <c r="F152" s="509"/>
      <c r="G152" s="509"/>
      <c r="H152" s="510"/>
      <c r="I152" s="279"/>
      <c r="J152" s="279"/>
      <c r="K152" s="279"/>
      <c r="L152" s="279"/>
      <c r="M152" s="279"/>
      <c r="N152" s="279"/>
      <c r="O152" s="418"/>
      <c r="P152" s="418"/>
      <c r="Q152" s="46"/>
      <c r="R152" s="46"/>
      <c r="S152" s="279">
        <f t="shared" si="152"/>
        <v>0</v>
      </c>
      <c r="V152" s="15"/>
      <c r="W152" s="15"/>
      <c r="X152" s="277"/>
      <c r="Y152" s="277"/>
      <c r="AC152" s="3" t="e">
        <f t="shared" si="141"/>
        <v>#REF!</v>
      </c>
      <c r="AF152" s="15"/>
      <c r="AG152" s="15"/>
      <c r="AH152" s="295"/>
      <c r="AK152" s="295"/>
      <c r="AN152" s="15"/>
      <c r="AO152" s="15"/>
      <c r="AP152" s="295"/>
      <c r="AS152" s="295"/>
    </row>
    <row r="153" spans="1:45" x14ac:dyDescent="0.3">
      <c r="A153" s="208" t="s">
        <v>106</v>
      </c>
      <c r="B153" s="38" t="e">
        <f>#REF!</f>
        <v>#REF!</v>
      </c>
      <c r="C153" s="38">
        <f>'Книги (К)'!B161</f>
        <v>0</v>
      </c>
      <c r="D153" s="210">
        <v>680</v>
      </c>
      <c r="E153" s="20">
        <f t="shared" si="178"/>
        <v>590</v>
      </c>
      <c r="F153" s="20">
        <f>'Книги (К)'!E161</f>
        <v>590</v>
      </c>
      <c r="G153" s="59">
        <f t="shared" ref="G153:G154" si="186">1-E153/D153</f>
        <v>0.13235294117647056</v>
      </c>
      <c r="H153" s="68">
        <f t="shared" ref="H153:H154" si="187">1-F153/D153</f>
        <v>0.13235294117647056</v>
      </c>
      <c r="I153" s="279">
        <v>680</v>
      </c>
      <c r="J153" s="279">
        <v>470</v>
      </c>
      <c r="K153" s="279">
        <v>280</v>
      </c>
      <c r="L153" s="279">
        <v>340</v>
      </c>
      <c r="M153" s="279">
        <f>ROUND(E153-T153,-1)</f>
        <v>340</v>
      </c>
      <c r="N153" s="279"/>
      <c r="O153" s="418">
        <f t="shared" si="167"/>
        <v>470</v>
      </c>
      <c r="P153" s="418" t="e">
        <f>#REF!</f>
        <v>#REF!</v>
      </c>
      <c r="Q153" s="46">
        <f>1-O153/D153</f>
        <v>0.30882352941176472</v>
      </c>
      <c r="R153" s="46" t="e">
        <f>1-P153/D153</f>
        <v>#REF!</v>
      </c>
      <c r="S153" s="279">
        <f t="shared" si="152"/>
        <v>305.40000000000003</v>
      </c>
      <c r="T153" s="3">
        <v>254.5</v>
      </c>
      <c r="U153" s="3">
        <v>214</v>
      </c>
      <c r="V153" s="15">
        <f>E153-T153</f>
        <v>335.5</v>
      </c>
      <c r="W153" s="15">
        <f>E153-U153</f>
        <v>376</v>
      </c>
      <c r="X153" s="277">
        <f>V153/E153</f>
        <v>0.56864406779661014</v>
      </c>
      <c r="Y153" s="277">
        <f>W153/E153</f>
        <v>0.63728813559322028</v>
      </c>
      <c r="Z153" s="3">
        <v>240</v>
      </c>
      <c r="AB153" s="3">
        <v>1</v>
      </c>
      <c r="AC153" s="3" t="e">
        <f t="shared" si="141"/>
        <v>#REF!</v>
      </c>
      <c r="AF153" s="15">
        <f t="shared" si="181"/>
        <v>590</v>
      </c>
      <c r="AG153" s="15">
        <f t="shared" si="176"/>
        <v>335.5</v>
      </c>
      <c r="AH153" s="295">
        <f t="shared" si="177"/>
        <v>0.56864406779661014</v>
      </c>
      <c r="AI153" s="3">
        <f t="shared" ref="AI153:AI154" si="188">AF153*C153</f>
        <v>0</v>
      </c>
      <c r="AJ153" s="3">
        <f t="shared" si="166"/>
        <v>0</v>
      </c>
      <c r="AK153" s="295" t="e">
        <f t="shared" si="158"/>
        <v>#DIV/0!</v>
      </c>
      <c r="AN153" s="15" t="e">
        <f>#REF!</f>
        <v>#REF!</v>
      </c>
      <c r="AO153" s="15" t="e">
        <f t="shared" si="159"/>
        <v>#REF!</v>
      </c>
      <c r="AP153" s="295" t="e">
        <f t="shared" si="160"/>
        <v>#REF!</v>
      </c>
      <c r="AQ153" s="3" t="e">
        <f>AN153*B153</f>
        <v>#REF!</v>
      </c>
      <c r="AR153" s="3" t="e">
        <f>AO153*B153</f>
        <v>#REF!</v>
      </c>
      <c r="AS153" s="295" t="e">
        <f t="shared" si="161"/>
        <v>#REF!</v>
      </c>
    </row>
    <row r="154" spans="1:45" ht="13.8" thickBot="1" x14ac:dyDescent="0.35">
      <c r="A154" s="209" t="s">
        <v>121</v>
      </c>
      <c r="B154" s="38" t="e">
        <f>#REF!</f>
        <v>#REF!</v>
      </c>
      <c r="C154" s="38">
        <f>'Книги (К)'!B162</f>
        <v>0</v>
      </c>
      <c r="D154" s="214">
        <v>620</v>
      </c>
      <c r="E154" s="20">
        <f t="shared" si="178"/>
        <v>520</v>
      </c>
      <c r="F154" s="20">
        <f>'Книги (К)'!E162</f>
        <v>520</v>
      </c>
      <c r="G154" s="59">
        <f t="shared" si="186"/>
        <v>0.16129032258064513</v>
      </c>
      <c r="H154" s="68">
        <f t="shared" si="187"/>
        <v>0.16129032258064513</v>
      </c>
      <c r="I154" s="279">
        <v>390</v>
      </c>
      <c r="J154" s="279">
        <v>100</v>
      </c>
      <c r="K154" s="424" t="s">
        <v>332</v>
      </c>
      <c r="L154" s="424" t="s">
        <v>332</v>
      </c>
      <c r="M154" s="279">
        <f>ROUND(E154-T154,-1)</f>
        <v>290</v>
      </c>
      <c r="N154" s="279"/>
      <c r="O154" s="418">
        <f t="shared" si="167"/>
        <v>420</v>
      </c>
      <c r="P154" s="418" t="e">
        <f>#REF!</f>
        <v>#REF!</v>
      </c>
      <c r="Q154" s="46">
        <f>1-O154/D154</f>
        <v>0.32258064516129037</v>
      </c>
      <c r="R154" s="46" t="e">
        <f>1-P154/D154</f>
        <v>#REF!</v>
      </c>
      <c r="S154" s="279">
        <f t="shared" si="152"/>
        <v>273</v>
      </c>
      <c r="T154" s="3">
        <v>227.5</v>
      </c>
      <c r="U154" s="3">
        <v>172</v>
      </c>
      <c r="V154" s="15">
        <f>E154-T154</f>
        <v>292.5</v>
      </c>
      <c r="W154" s="15">
        <f>E154-U154</f>
        <v>348</v>
      </c>
      <c r="X154" s="277">
        <f>V154/E154</f>
        <v>0.5625</v>
      </c>
      <c r="Y154" s="277">
        <f>W154/E154</f>
        <v>0.66923076923076918</v>
      </c>
      <c r="Z154" s="3">
        <v>227</v>
      </c>
      <c r="AB154" s="3">
        <v>1</v>
      </c>
      <c r="AC154" s="3" t="e">
        <f t="shared" si="141"/>
        <v>#REF!</v>
      </c>
      <c r="AF154" s="15">
        <f t="shared" si="181"/>
        <v>520</v>
      </c>
      <c r="AG154" s="15">
        <f t="shared" si="176"/>
        <v>292.5</v>
      </c>
      <c r="AH154" s="295">
        <f t="shared" si="177"/>
        <v>0.5625</v>
      </c>
      <c r="AI154" s="3">
        <f t="shared" si="188"/>
        <v>0</v>
      </c>
      <c r="AJ154" s="3">
        <f t="shared" si="166"/>
        <v>0</v>
      </c>
      <c r="AK154" s="295" t="e">
        <f t="shared" si="158"/>
        <v>#DIV/0!</v>
      </c>
      <c r="AN154" s="15" t="e">
        <f>#REF!</f>
        <v>#REF!</v>
      </c>
      <c r="AO154" s="15" t="e">
        <f t="shared" si="159"/>
        <v>#REF!</v>
      </c>
      <c r="AP154" s="295" t="e">
        <f t="shared" si="160"/>
        <v>#REF!</v>
      </c>
      <c r="AQ154" s="3" t="e">
        <f>AN154*B154</f>
        <v>#REF!</v>
      </c>
      <c r="AR154" s="3" t="e">
        <f>AO154*B154</f>
        <v>#REF!</v>
      </c>
      <c r="AS154" s="295" t="e">
        <f t="shared" si="161"/>
        <v>#REF!</v>
      </c>
    </row>
    <row r="155" spans="1:45" ht="15.6" x14ac:dyDescent="0.3">
      <c r="A155" s="511" t="s">
        <v>262</v>
      </c>
      <c r="B155" s="512"/>
      <c r="C155" s="512"/>
      <c r="D155" s="512"/>
      <c r="E155" s="512"/>
      <c r="F155" s="512"/>
      <c r="G155" s="512"/>
      <c r="H155" s="513"/>
      <c r="I155" s="279"/>
      <c r="J155" s="279"/>
      <c r="K155" s="279"/>
      <c r="L155" s="279"/>
      <c r="M155" s="279"/>
      <c r="N155" s="279"/>
      <c r="O155" s="418"/>
      <c r="P155" s="418"/>
      <c r="Q155" s="46"/>
      <c r="R155" s="46"/>
      <c r="S155" s="279">
        <f t="shared" si="152"/>
        <v>0</v>
      </c>
      <c r="V155" s="15"/>
      <c r="W155" s="15"/>
      <c r="X155" s="277"/>
      <c r="Y155" s="277"/>
      <c r="AC155" s="3" t="e">
        <f t="shared" si="141"/>
        <v>#REF!</v>
      </c>
      <c r="AF155" s="15"/>
      <c r="AG155" s="15"/>
      <c r="AH155" s="295"/>
      <c r="AK155" s="295"/>
      <c r="AN155" s="15"/>
      <c r="AO155" s="15"/>
      <c r="AP155" s="295"/>
      <c r="AS155" s="295"/>
    </row>
    <row r="156" spans="1:45" ht="14.4" x14ac:dyDescent="0.3">
      <c r="A156" s="221" t="s">
        <v>276</v>
      </c>
      <c r="B156" s="38" t="e">
        <f>#REF!</f>
        <v>#REF!</v>
      </c>
      <c r="C156" s="38">
        <f>'Книги (К)'!B164</f>
        <v>0</v>
      </c>
      <c r="D156" s="218">
        <v>1150</v>
      </c>
      <c r="E156" s="297">
        <v>1000</v>
      </c>
      <c r="F156" s="20">
        <f>'Книги (К)'!E164</f>
        <v>1000</v>
      </c>
      <c r="G156" s="59">
        <f t="shared" ref="G156:G158" si="189">1-E156/D156</f>
        <v>0.13043478260869568</v>
      </c>
      <c r="H156" s="68">
        <f t="shared" ref="H156:H158" si="190">1-F156/D156</f>
        <v>0.13043478260869568</v>
      </c>
      <c r="I156" s="279">
        <v>1150</v>
      </c>
      <c r="J156" s="279">
        <v>1000</v>
      </c>
      <c r="K156" s="424" t="s">
        <v>332</v>
      </c>
      <c r="L156" s="424" t="s">
        <v>332</v>
      </c>
      <c r="M156" s="279">
        <f>ROUND(E156-T156,-1)</f>
        <v>660</v>
      </c>
      <c r="N156" s="279"/>
      <c r="O156" s="418">
        <f t="shared" si="167"/>
        <v>630</v>
      </c>
      <c r="P156" s="418" t="e">
        <f>#REF!</f>
        <v>#REF!</v>
      </c>
      <c r="Q156" s="46">
        <f>1-O156/D156</f>
        <v>0.45217391304347831</v>
      </c>
      <c r="R156" s="46" t="e">
        <f>1-P156/D156</f>
        <v>#REF!</v>
      </c>
      <c r="S156" s="279">
        <f t="shared" si="152"/>
        <v>411</v>
      </c>
      <c r="T156" s="416">
        <v>342.5</v>
      </c>
      <c r="U156" s="274">
        <v>259.5</v>
      </c>
      <c r="V156" s="15">
        <f>E156-T156</f>
        <v>657.5</v>
      </c>
      <c r="W156" s="15">
        <f>E156-U156</f>
        <v>740.5</v>
      </c>
      <c r="X156" s="277">
        <f>V156/E156</f>
        <v>0.65749999999999997</v>
      </c>
      <c r="Y156" s="277">
        <f>W156/E156</f>
        <v>0.74050000000000005</v>
      </c>
      <c r="Z156" s="3">
        <v>376</v>
      </c>
      <c r="AB156" s="3">
        <v>1</v>
      </c>
      <c r="AC156" s="3" t="e">
        <f t="shared" si="141"/>
        <v>#REF!</v>
      </c>
      <c r="AF156" s="15">
        <f t="shared" si="181"/>
        <v>1000</v>
      </c>
      <c r="AG156" s="15">
        <f t="shared" si="176"/>
        <v>657.5</v>
      </c>
      <c r="AH156" s="295">
        <f t="shared" si="177"/>
        <v>0.65749999999999997</v>
      </c>
      <c r="AI156" s="3">
        <f t="shared" ref="AI156:AI158" si="191">AF156*C156</f>
        <v>0</v>
      </c>
      <c r="AJ156" s="3">
        <f t="shared" si="166"/>
        <v>0</v>
      </c>
      <c r="AK156" s="295" t="e">
        <f t="shared" si="158"/>
        <v>#DIV/0!</v>
      </c>
      <c r="AN156" s="15" t="e">
        <f>#REF!</f>
        <v>#REF!</v>
      </c>
      <c r="AO156" s="15" t="e">
        <f t="shared" si="159"/>
        <v>#REF!</v>
      </c>
      <c r="AP156" s="295" t="e">
        <f t="shared" si="160"/>
        <v>#REF!</v>
      </c>
      <c r="AQ156" s="3" t="e">
        <f>AN156*B156</f>
        <v>#REF!</v>
      </c>
      <c r="AR156" s="3" t="e">
        <f>AO156*B156</f>
        <v>#REF!</v>
      </c>
      <c r="AS156" s="295" t="e">
        <f t="shared" si="161"/>
        <v>#REF!</v>
      </c>
    </row>
    <row r="157" spans="1:45" ht="14.4" x14ac:dyDescent="0.3">
      <c r="A157" s="221" t="s">
        <v>277</v>
      </c>
      <c r="B157" s="38" t="e">
        <f>#REF!</f>
        <v>#REF!</v>
      </c>
      <c r="C157" s="38">
        <f>'Книги (К)'!B165</f>
        <v>0</v>
      </c>
      <c r="D157" s="218">
        <v>1050</v>
      </c>
      <c r="E157" s="297">
        <v>910</v>
      </c>
      <c r="F157" s="20">
        <f>'Книги (К)'!E165</f>
        <v>910</v>
      </c>
      <c r="G157" s="59">
        <f t="shared" si="189"/>
        <v>0.1333333333333333</v>
      </c>
      <c r="H157" s="68">
        <f t="shared" si="190"/>
        <v>0.1333333333333333</v>
      </c>
      <c r="I157" s="279">
        <v>1050</v>
      </c>
      <c r="J157" s="279">
        <v>910</v>
      </c>
      <c r="K157" s="424" t="s">
        <v>332</v>
      </c>
      <c r="L157" s="424" t="s">
        <v>332</v>
      </c>
      <c r="M157" s="279">
        <f>ROUND(E157-T157,-1)</f>
        <v>600</v>
      </c>
      <c r="N157" s="279"/>
      <c r="O157" s="418">
        <f t="shared" si="167"/>
        <v>570</v>
      </c>
      <c r="P157" s="418" t="e">
        <f>#REF!</f>
        <v>#REF!</v>
      </c>
      <c r="Q157" s="46">
        <f>1-O157/D157</f>
        <v>0.45714285714285718</v>
      </c>
      <c r="R157" s="46" t="e">
        <f>1-P157/D157</f>
        <v>#REF!</v>
      </c>
      <c r="S157" s="279">
        <f t="shared" si="152"/>
        <v>370.8</v>
      </c>
      <c r="T157" s="416">
        <v>309</v>
      </c>
      <c r="U157" s="274">
        <v>234</v>
      </c>
      <c r="V157" s="15">
        <f>E157-T157</f>
        <v>601</v>
      </c>
      <c r="W157" s="15">
        <f>E157-U157</f>
        <v>676</v>
      </c>
      <c r="X157" s="277">
        <f>V157/E157</f>
        <v>0.66043956043956042</v>
      </c>
      <c r="Y157" s="277">
        <f>W157/E157</f>
        <v>0.74285714285714288</v>
      </c>
      <c r="Z157" s="3">
        <v>331</v>
      </c>
      <c r="AB157" s="3">
        <v>1</v>
      </c>
      <c r="AC157" s="3" t="e">
        <f t="shared" si="141"/>
        <v>#REF!</v>
      </c>
      <c r="AF157" s="15">
        <f t="shared" si="181"/>
        <v>910</v>
      </c>
      <c r="AG157" s="15">
        <f t="shared" si="176"/>
        <v>601</v>
      </c>
      <c r="AH157" s="295">
        <f t="shared" si="177"/>
        <v>0.66043956043956042</v>
      </c>
      <c r="AI157" s="3">
        <f t="shared" si="191"/>
        <v>0</v>
      </c>
      <c r="AJ157" s="3">
        <f t="shared" si="166"/>
        <v>0</v>
      </c>
      <c r="AK157" s="295" t="e">
        <f t="shared" si="158"/>
        <v>#DIV/0!</v>
      </c>
      <c r="AN157" s="15" t="e">
        <f>#REF!</f>
        <v>#REF!</v>
      </c>
      <c r="AO157" s="15" t="e">
        <f t="shared" si="159"/>
        <v>#REF!</v>
      </c>
      <c r="AP157" s="295" t="e">
        <f t="shared" si="160"/>
        <v>#REF!</v>
      </c>
      <c r="AQ157" s="3" t="e">
        <f>AN157*B157</f>
        <v>#REF!</v>
      </c>
      <c r="AR157" s="3" t="e">
        <f>AO157*B157</f>
        <v>#REF!</v>
      </c>
      <c r="AS157" s="295" t="e">
        <f t="shared" si="161"/>
        <v>#REF!</v>
      </c>
    </row>
    <row r="158" spans="1:45" ht="15" thickBot="1" x14ac:dyDescent="0.35">
      <c r="A158" s="223" t="s">
        <v>278</v>
      </c>
      <c r="B158" s="38" t="e">
        <f>#REF!</f>
        <v>#REF!</v>
      </c>
      <c r="C158" s="38">
        <f>'Книги (К)'!B166</f>
        <v>0</v>
      </c>
      <c r="D158" s="224">
        <v>1080</v>
      </c>
      <c r="E158" s="297">
        <v>940</v>
      </c>
      <c r="F158" s="20">
        <f>'Книги (К)'!E166</f>
        <v>940</v>
      </c>
      <c r="G158" s="59">
        <f t="shared" si="189"/>
        <v>0.12962962962962965</v>
      </c>
      <c r="H158" s="68">
        <f t="shared" si="190"/>
        <v>0.12962962962962965</v>
      </c>
      <c r="I158" s="279">
        <v>1080</v>
      </c>
      <c r="J158" s="279">
        <v>940</v>
      </c>
      <c r="K158" s="424" t="s">
        <v>332</v>
      </c>
      <c r="L158" s="424" t="s">
        <v>332</v>
      </c>
      <c r="M158" s="279">
        <f>ROUND(E158-T158,-1)</f>
        <v>620</v>
      </c>
      <c r="N158" s="279"/>
      <c r="O158" s="418">
        <f t="shared" si="167"/>
        <v>590</v>
      </c>
      <c r="P158" s="418" t="e">
        <f>#REF!</f>
        <v>#REF!</v>
      </c>
      <c r="Q158" s="46">
        <f>1-O158/D158</f>
        <v>0.45370370370370372</v>
      </c>
      <c r="R158" s="46" t="e">
        <f>1-P158/D158</f>
        <v>#REF!</v>
      </c>
      <c r="S158" s="279">
        <f t="shared" si="152"/>
        <v>383.40000000000003</v>
      </c>
      <c r="T158" s="416">
        <v>319.5</v>
      </c>
      <c r="U158" s="274">
        <v>242</v>
      </c>
      <c r="V158" s="15">
        <f>E158-T158</f>
        <v>620.5</v>
      </c>
      <c r="W158" s="15">
        <f>E158-U158</f>
        <v>698</v>
      </c>
      <c r="X158" s="277">
        <f>V158/E158</f>
        <v>0.66010638297872337</v>
      </c>
      <c r="Y158" s="277">
        <f>W158/E158</f>
        <v>0.74255319148936172</v>
      </c>
      <c r="Z158" s="3">
        <v>347</v>
      </c>
      <c r="AB158" s="3">
        <v>1</v>
      </c>
      <c r="AC158" s="3" t="e">
        <f t="shared" si="141"/>
        <v>#REF!</v>
      </c>
      <c r="AF158" s="15">
        <f t="shared" si="181"/>
        <v>940</v>
      </c>
      <c r="AG158" s="15">
        <f t="shared" si="176"/>
        <v>620.5</v>
      </c>
      <c r="AH158" s="295">
        <f t="shared" si="177"/>
        <v>0.66010638297872337</v>
      </c>
      <c r="AI158" s="3">
        <f t="shared" si="191"/>
        <v>0</v>
      </c>
      <c r="AJ158" s="3">
        <f t="shared" si="166"/>
        <v>0</v>
      </c>
      <c r="AK158" s="295" t="e">
        <f t="shared" si="158"/>
        <v>#DIV/0!</v>
      </c>
      <c r="AN158" s="15" t="e">
        <f>#REF!</f>
        <v>#REF!</v>
      </c>
      <c r="AO158" s="15" t="e">
        <f t="shared" si="159"/>
        <v>#REF!</v>
      </c>
      <c r="AP158" s="295" t="e">
        <f t="shared" si="160"/>
        <v>#REF!</v>
      </c>
      <c r="AQ158" s="3" t="e">
        <f>AN158*B158</f>
        <v>#REF!</v>
      </c>
      <c r="AR158" s="3" t="e">
        <f>AO158*B158</f>
        <v>#REF!</v>
      </c>
      <c r="AS158" s="295" t="e">
        <f t="shared" si="161"/>
        <v>#REF!</v>
      </c>
    </row>
    <row r="159" spans="1:45" ht="15.6" x14ac:dyDescent="0.3">
      <c r="A159" s="481" t="s">
        <v>263</v>
      </c>
      <c r="B159" s="482"/>
      <c r="C159" s="482"/>
      <c r="D159" s="482"/>
      <c r="E159" s="482"/>
      <c r="F159" s="482"/>
      <c r="G159" s="482"/>
      <c r="H159" s="483"/>
      <c r="I159" s="279"/>
      <c r="J159" s="279"/>
      <c r="K159" s="279"/>
      <c r="L159" s="279"/>
      <c r="M159" s="279"/>
      <c r="N159" s="279"/>
      <c r="O159" s="418"/>
      <c r="P159" s="418"/>
      <c r="Q159" s="46"/>
      <c r="R159" s="46"/>
      <c r="S159" s="279">
        <f t="shared" si="152"/>
        <v>0</v>
      </c>
      <c r="V159" s="15"/>
      <c r="W159" s="15"/>
      <c r="X159" s="277"/>
      <c r="Y159" s="277"/>
      <c r="AC159" s="3" t="e">
        <f t="shared" si="141"/>
        <v>#REF!</v>
      </c>
      <c r="AF159" s="15"/>
      <c r="AG159" s="15"/>
      <c r="AH159" s="295"/>
      <c r="AK159" s="295"/>
      <c r="AN159" s="15"/>
      <c r="AO159" s="15"/>
      <c r="AP159" s="295"/>
      <c r="AS159" s="295"/>
    </row>
    <row r="160" spans="1:45" x14ac:dyDescent="0.3">
      <c r="A160" s="236" t="s">
        <v>99</v>
      </c>
      <c r="B160" s="38" t="e">
        <f>#REF!</f>
        <v>#REF!</v>
      </c>
      <c r="C160" s="38">
        <f>'Книги (К)'!B168</f>
        <v>0</v>
      </c>
      <c r="D160" s="228">
        <v>610</v>
      </c>
      <c r="E160" s="20">
        <f t="shared" si="178"/>
        <v>520</v>
      </c>
      <c r="F160" s="20">
        <f>'Книги (К)'!E168</f>
        <v>520</v>
      </c>
      <c r="G160" s="59">
        <f t="shared" ref="G160:G161" si="192">1-E160/D160</f>
        <v>0.14754098360655743</v>
      </c>
      <c r="H160" s="68">
        <f t="shared" ref="H160:H161" si="193">1-F160/D160</f>
        <v>0.14754098360655743</v>
      </c>
      <c r="I160" s="279">
        <v>390</v>
      </c>
      <c r="J160" s="279">
        <v>100</v>
      </c>
      <c r="K160" s="424" t="s">
        <v>332</v>
      </c>
      <c r="L160" s="424" t="s">
        <v>332</v>
      </c>
      <c r="M160" s="279">
        <f>ROUND(E160-T160,-1)</f>
        <v>290</v>
      </c>
      <c r="N160" s="279"/>
      <c r="O160" s="418">
        <f t="shared" si="167"/>
        <v>420</v>
      </c>
      <c r="P160" s="418" t="e">
        <f>#REF!</f>
        <v>#REF!</v>
      </c>
      <c r="Q160" s="46">
        <f>1-O160/D160</f>
        <v>0.31147540983606559</v>
      </c>
      <c r="R160" s="46" t="e">
        <f>1-P160/D160</f>
        <v>#REF!</v>
      </c>
      <c r="S160" s="279">
        <f t="shared" si="152"/>
        <v>272.40000000000003</v>
      </c>
      <c r="T160" s="3">
        <v>227</v>
      </c>
      <c r="U160" s="3">
        <v>172</v>
      </c>
      <c r="V160" s="15">
        <f>E160-T160</f>
        <v>293</v>
      </c>
      <c r="W160" s="15">
        <f>E160-U160</f>
        <v>348</v>
      </c>
      <c r="X160" s="277">
        <f>V160/E160</f>
        <v>0.56346153846153846</v>
      </c>
      <c r="Y160" s="277">
        <f>W160/E160</f>
        <v>0.66923076923076918</v>
      </c>
      <c r="Z160" s="3">
        <v>225</v>
      </c>
      <c r="AB160" s="3">
        <v>1</v>
      </c>
      <c r="AC160" s="3" t="e">
        <f t="shared" si="141"/>
        <v>#REF!</v>
      </c>
      <c r="AF160" s="15">
        <f t="shared" si="181"/>
        <v>520</v>
      </c>
      <c r="AG160" s="15">
        <f t="shared" si="176"/>
        <v>293</v>
      </c>
      <c r="AH160" s="295">
        <f t="shared" si="177"/>
        <v>0.56346153846153846</v>
      </c>
      <c r="AI160" s="3">
        <f t="shared" ref="AI160:AI161" si="194">AF160*C160</f>
        <v>0</v>
      </c>
      <c r="AJ160" s="3">
        <f t="shared" si="166"/>
        <v>0</v>
      </c>
      <c r="AK160" s="295" t="e">
        <f t="shared" si="158"/>
        <v>#DIV/0!</v>
      </c>
      <c r="AN160" s="15" t="e">
        <f>#REF!</f>
        <v>#REF!</v>
      </c>
      <c r="AO160" s="15" t="e">
        <f t="shared" si="159"/>
        <v>#REF!</v>
      </c>
      <c r="AP160" s="295" t="e">
        <f t="shared" si="160"/>
        <v>#REF!</v>
      </c>
      <c r="AQ160" s="3" t="e">
        <f>AN160*B160</f>
        <v>#REF!</v>
      </c>
      <c r="AR160" s="3" t="e">
        <f>AO160*B160</f>
        <v>#REF!</v>
      </c>
      <c r="AS160" s="295" t="e">
        <f t="shared" si="161"/>
        <v>#REF!</v>
      </c>
    </row>
    <row r="161" spans="1:45" ht="15" thickBot="1" x14ac:dyDescent="0.35">
      <c r="A161" s="237" t="s">
        <v>170</v>
      </c>
      <c r="B161" s="38" t="e">
        <f>#REF!</f>
        <v>#REF!</v>
      </c>
      <c r="C161" s="38">
        <f>'Книги (К)'!B169</f>
        <v>0</v>
      </c>
      <c r="D161" s="232">
        <v>960</v>
      </c>
      <c r="E161" s="20">
        <f t="shared" si="178"/>
        <v>830</v>
      </c>
      <c r="F161" s="20">
        <f>'Книги (К)'!E169</f>
        <v>830</v>
      </c>
      <c r="G161" s="59">
        <f t="shared" si="192"/>
        <v>0.13541666666666663</v>
      </c>
      <c r="H161" s="68">
        <f t="shared" si="193"/>
        <v>0.13541666666666663</v>
      </c>
      <c r="I161" s="279">
        <v>800</v>
      </c>
      <c r="J161" s="279">
        <v>300</v>
      </c>
      <c r="K161" s="279">
        <v>180</v>
      </c>
      <c r="L161" s="279">
        <v>470</v>
      </c>
      <c r="M161" s="279">
        <f>ROUND(E161-T161,-1)</f>
        <v>470</v>
      </c>
      <c r="N161" s="279"/>
      <c r="O161" s="418">
        <f t="shared" si="167"/>
        <v>670</v>
      </c>
      <c r="P161" s="418" t="e">
        <f>#REF!</f>
        <v>#REF!</v>
      </c>
      <c r="Q161" s="46">
        <f>1-O161/D161</f>
        <v>0.30208333333333337</v>
      </c>
      <c r="R161" s="46" t="e">
        <f>1-P161/D161</f>
        <v>#REF!</v>
      </c>
      <c r="S161" s="279">
        <f t="shared" si="152"/>
        <v>431.4</v>
      </c>
      <c r="T161" s="416">
        <v>359.5</v>
      </c>
      <c r="U161" s="274">
        <v>272</v>
      </c>
      <c r="V161" s="15">
        <f>E161-T161</f>
        <v>470.5</v>
      </c>
      <c r="W161" s="15">
        <f>E161-U161</f>
        <v>558</v>
      </c>
      <c r="X161" s="277">
        <f>V161/E161</f>
        <v>0.56686746987951808</v>
      </c>
      <c r="Y161" s="277">
        <f>W161/E161</f>
        <v>0.67228915662650601</v>
      </c>
      <c r="Z161" s="3">
        <v>400</v>
      </c>
      <c r="AB161" s="3">
        <v>1</v>
      </c>
      <c r="AC161" s="3" t="e">
        <f t="shared" si="141"/>
        <v>#REF!</v>
      </c>
      <c r="AF161" s="15">
        <f t="shared" si="181"/>
        <v>830</v>
      </c>
      <c r="AG161" s="15">
        <f t="shared" si="176"/>
        <v>470.5</v>
      </c>
      <c r="AH161" s="295">
        <f t="shared" si="177"/>
        <v>0.56686746987951808</v>
      </c>
      <c r="AI161" s="3">
        <f t="shared" si="194"/>
        <v>0</v>
      </c>
      <c r="AJ161" s="3">
        <f t="shared" si="166"/>
        <v>0</v>
      </c>
      <c r="AK161" s="295" t="e">
        <f t="shared" si="158"/>
        <v>#DIV/0!</v>
      </c>
      <c r="AN161" s="15" t="e">
        <f>#REF!</f>
        <v>#REF!</v>
      </c>
      <c r="AO161" s="15" t="e">
        <f t="shared" si="159"/>
        <v>#REF!</v>
      </c>
      <c r="AP161" s="295" t="e">
        <f t="shared" si="160"/>
        <v>#REF!</v>
      </c>
      <c r="AQ161" s="3" t="e">
        <f>AN161*B161</f>
        <v>#REF!</v>
      </c>
      <c r="AR161" s="3" t="e">
        <f>AO161*B161</f>
        <v>#REF!</v>
      </c>
      <c r="AS161" s="295" t="e">
        <f t="shared" si="161"/>
        <v>#REF!</v>
      </c>
    </row>
    <row r="162" spans="1:45" ht="15.6" x14ac:dyDescent="0.3">
      <c r="A162" s="514" t="s">
        <v>296</v>
      </c>
      <c r="B162" s="515"/>
      <c r="C162" s="515"/>
      <c r="D162" s="515"/>
      <c r="E162" s="515"/>
      <c r="F162" s="515"/>
      <c r="G162" s="515"/>
      <c r="H162" s="516"/>
      <c r="I162" s="279"/>
      <c r="J162" s="279"/>
      <c r="K162" s="279"/>
      <c r="L162" s="279"/>
      <c r="M162" s="279"/>
      <c r="N162" s="279"/>
      <c r="O162" s="418"/>
      <c r="P162" s="418"/>
      <c r="Q162" s="46"/>
      <c r="R162" s="46"/>
      <c r="S162" s="279">
        <f t="shared" si="152"/>
        <v>0</v>
      </c>
      <c r="V162" s="15"/>
      <c r="W162" s="15"/>
      <c r="X162" s="277"/>
      <c r="Y162" s="277"/>
      <c r="AC162" s="3" t="e">
        <f t="shared" si="141"/>
        <v>#REF!</v>
      </c>
      <c r="AF162" s="15"/>
      <c r="AG162" s="15"/>
      <c r="AH162" s="295"/>
      <c r="AK162" s="295"/>
      <c r="AN162" s="15"/>
      <c r="AO162" s="15"/>
      <c r="AP162" s="295"/>
      <c r="AS162" s="295"/>
    </row>
    <row r="163" spans="1:45" x14ac:dyDescent="0.3">
      <c r="A163" s="263" t="s">
        <v>85</v>
      </c>
      <c r="B163" s="38" t="e">
        <f>#REF!</f>
        <v>#REF!</v>
      </c>
      <c r="C163" s="38">
        <f>'Книги (К)'!B171</f>
        <v>0</v>
      </c>
      <c r="D163" s="260">
        <v>610</v>
      </c>
      <c r="E163" s="20">
        <f t="shared" si="178"/>
        <v>530</v>
      </c>
      <c r="F163" s="20">
        <f>'Книги (К)'!E171</f>
        <v>530</v>
      </c>
      <c r="G163" s="59">
        <f t="shared" ref="G163:G164" si="195">1-E163/D163</f>
        <v>0.13114754098360659</v>
      </c>
      <c r="H163" s="68">
        <f t="shared" ref="H163:H164" si="196">1-F163/D163</f>
        <v>0.13114754098360659</v>
      </c>
      <c r="I163" s="279">
        <v>340</v>
      </c>
      <c r="J163" s="279">
        <v>100</v>
      </c>
      <c r="K163" s="279">
        <v>60</v>
      </c>
      <c r="L163" s="279">
        <v>300</v>
      </c>
      <c r="M163" s="279">
        <f>ROUND(E163-T163,-1)</f>
        <v>300</v>
      </c>
      <c r="N163" s="279"/>
      <c r="O163" s="418">
        <f t="shared" si="167"/>
        <v>430</v>
      </c>
      <c r="P163" s="418" t="e">
        <f>#REF!</f>
        <v>#REF!</v>
      </c>
      <c r="Q163" s="46">
        <f>1-O163/D163</f>
        <v>0.29508196721311475</v>
      </c>
      <c r="R163" s="46" t="e">
        <f>1-P163/D163</f>
        <v>#REF!</v>
      </c>
      <c r="S163" s="279">
        <f t="shared" si="152"/>
        <v>277.8</v>
      </c>
      <c r="T163" s="3">
        <v>231.5</v>
      </c>
      <c r="U163" s="3">
        <v>175.5</v>
      </c>
      <c r="V163" s="15">
        <f>E163-T163</f>
        <v>298.5</v>
      </c>
      <c r="W163" s="15">
        <f>E163-U163</f>
        <v>354.5</v>
      </c>
      <c r="X163" s="277">
        <f>V163/E163</f>
        <v>0.56320754716981136</v>
      </c>
      <c r="Y163" s="277">
        <f>W163/E163</f>
        <v>0.6688679245283019</v>
      </c>
      <c r="Z163" s="3">
        <v>231</v>
      </c>
      <c r="AB163" s="3">
        <v>1</v>
      </c>
      <c r="AC163" s="3" t="e">
        <f t="shared" si="141"/>
        <v>#REF!</v>
      </c>
      <c r="AF163" s="15">
        <f t="shared" si="181"/>
        <v>530</v>
      </c>
      <c r="AG163" s="15">
        <f t="shared" si="176"/>
        <v>298.5</v>
      </c>
      <c r="AH163" s="295">
        <f t="shared" si="177"/>
        <v>0.56320754716981136</v>
      </c>
      <c r="AI163" s="3">
        <f t="shared" ref="AI163:AI164" si="197">AF163*C163</f>
        <v>0</v>
      </c>
      <c r="AJ163" s="3">
        <f t="shared" si="166"/>
        <v>0</v>
      </c>
      <c r="AK163" s="295" t="e">
        <f t="shared" si="158"/>
        <v>#DIV/0!</v>
      </c>
      <c r="AN163" s="15" t="e">
        <f>#REF!</f>
        <v>#REF!</v>
      </c>
      <c r="AO163" s="15" t="e">
        <f t="shared" si="159"/>
        <v>#REF!</v>
      </c>
      <c r="AP163" s="295" t="e">
        <f t="shared" si="160"/>
        <v>#REF!</v>
      </c>
      <c r="AQ163" s="3" t="e">
        <f>AN163*B163</f>
        <v>#REF!</v>
      </c>
      <c r="AR163" s="3" t="e">
        <f>AO163*B163</f>
        <v>#REF!</v>
      </c>
      <c r="AS163" s="295" t="e">
        <f t="shared" si="161"/>
        <v>#REF!</v>
      </c>
    </row>
    <row r="164" spans="1:45" x14ac:dyDescent="0.3">
      <c r="A164" s="273" t="s">
        <v>122</v>
      </c>
      <c r="B164" s="38" t="e">
        <f>#REF!</f>
        <v>#REF!</v>
      </c>
      <c r="C164" s="38">
        <f>'Книги (К)'!B172</f>
        <v>0</v>
      </c>
      <c r="D164" s="272">
        <v>670</v>
      </c>
      <c r="E164" s="20">
        <f t="shared" si="178"/>
        <v>580</v>
      </c>
      <c r="F164" s="20">
        <f>'Книги (К)'!E172</f>
        <v>580</v>
      </c>
      <c r="G164" s="59">
        <f t="shared" si="195"/>
        <v>0.13432835820895528</v>
      </c>
      <c r="H164" s="68">
        <f t="shared" si="196"/>
        <v>0.13432835820895528</v>
      </c>
      <c r="I164" s="279">
        <v>540</v>
      </c>
      <c r="J164" s="279">
        <v>180</v>
      </c>
      <c r="K164" s="279">
        <v>110</v>
      </c>
      <c r="L164" s="279">
        <v>330</v>
      </c>
      <c r="M164" s="279">
        <f>ROUND(E164-T164,-1)</f>
        <v>330</v>
      </c>
      <c r="N164" s="279"/>
      <c r="O164" s="418">
        <f t="shared" si="167"/>
        <v>470</v>
      </c>
      <c r="P164" s="418" t="e">
        <f>#REF!</f>
        <v>#REF!</v>
      </c>
      <c r="Q164" s="46">
        <f>1-O164/D164</f>
        <v>0.29850746268656714</v>
      </c>
      <c r="R164" s="46" t="e">
        <f>1-P164/D164</f>
        <v>#REF!</v>
      </c>
      <c r="S164" s="279">
        <f t="shared" si="152"/>
        <v>301.8</v>
      </c>
      <c r="T164" s="3">
        <v>251.5</v>
      </c>
      <c r="U164" s="3">
        <v>190.5</v>
      </c>
      <c r="V164" s="15">
        <f>E164-T164</f>
        <v>328.5</v>
      </c>
      <c r="W164" s="15">
        <f>E164-U164</f>
        <v>389.5</v>
      </c>
      <c r="X164" s="277">
        <f>V164/E164</f>
        <v>0.56637931034482758</v>
      </c>
      <c r="Y164" s="277">
        <f>W164/E164</f>
        <v>0.67155172413793107</v>
      </c>
      <c r="Z164" s="3">
        <v>260</v>
      </c>
      <c r="AB164" s="3">
        <v>1</v>
      </c>
      <c r="AC164" s="3" t="e">
        <f t="shared" si="141"/>
        <v>#REF!</v>
      </c>
      <c r="AF164" s="15">
        <f t="shared" si="181"/>
        <v>580</v>
      </c>
      <c r="AG164" s="15">
        <f t="shared" si="176"/>
        <v>328.5</v>
      </c>
      <c r="AH164" s="295">
        <f t="shared" si="177"/>
        <v>0.56637931034482758</v>
      </c>
      <c r="AI164" s="3">
        <f t="shared" si="197"/>
        <v>0</v>
      </c>
      <c r="AJ164" s="3">
        <f t="shared" si="166"/>
        <v>0</v>
      </c>
      <c r="AK164" s="295" t="e">
        <f t="shared" si="158"/>
        <v>#DIV/0!</v>
      </c>
      <c r="AN164" s="15" t="e">
        <f>#REF!</f>
        <v>#REF!</v>
      </c>
      <c r="AO164" s="15" t="e">
        <f t="shared" si="159"/>
        <v>#REF!</v>
      </c>
      <c r="AP164" s="295" t="e">
        <f t="shared" si="160"/>
        <v>#REF!</v>
      </c>
      <c r="AQ164" s="3" t="e">
        <f>AN164*B164</f>
        <v>#REF!</v>
      </c>
      <c r="AR164" s="3" t="e">
        <f>AO164*B164</f>
        <v>#REF!</v>
      </c>
      <c r="AS164" s="295" t="e">
        <f t="shared" si="161"/>
        <v>#REF!</v>
      </c>
    </row>
    <row r="165" spans="1:45" ht="15.6" x14ac:dyDescent="0.3">
      <c r="A165" s="554" t="s">
        <v>306</v>
      </c>
      <c r="B165" s="554"/>
      <c r="C165" s="554"/>
      <c r="D165" s="554"/>
      <c r="E165" s="554"/>
      <c r="F165" s="554"/>
      <c r="G165" s="554"/>
      <c r="H165" s="554"/>
      <c r="I165" s="279"/>
      <c r="J165" s="279"/>
      <c r="K165" s="279"/>
      <c r="L165" s="279"/>
      <c r="M165" s="279"/>
      <c r="N165" s="279"/>
      <c r="O165" s="418"/>
      <c r="P165" s="418"/>
      <c r="Q165" s="46"/>
      <c r="R165" s="46"/>
      <c r="S165" s="279">
        <f t="shared" si="152"/>
        <v>0</v>
      </c>
      <c r="V165" s="15"/>
      <c r="W165" s="15"/>
      <c r="X165" s="277"/>
      <c r="Y165" s="277"/>
      <c r="AC165" s="3" t="e">
        <f t="shared" si="141"/>
        <v>#REF!</v>
      </c>
      <c r="AF165" s="15"/>
      <c r="AG165" s="15"/>
      <c r="AH165" s="295"/>
      <c r="AK165" s="295"/>
      <c r="AN165" s="15"/>
      <c r="AO165" s="15"/>
      <c r="AP165" s="295"/>
      <c r="AS165" s="295"/>
    </row>
    <row r="166" spans="1:45" ht="14.4" x14ac:dyDescent="0.3">
      <c r="A166" s="269" t="s">
        <v>288</v>
      </c>
      <c r="B166" s="38" t="e">
        <f>#REF!</f>
        <v>#REF!</v>
      </c>
      <c r="C166" s="38">
        <f>'Книги (К)'!B174</f>
        <v>0</v>
      </c>
      <c r="D166" s="298">
        <v>850</v>
      </c>
      <c r="E166" s="20">
        <f t="shared" si="178"/>
        <v>740</v>
      </c>
      <c r="F166" s="20">
        <f>'Книги (К)'!E174</f>
        <v>740</v>
      </c>
      <c r="G166" s="59">
        <f t="shared" ref="G166:G231" si="198">1-E166/D166</f>
        <v>0.12941176470588234</v>
      </c>
      <c r="H166" s="68">
        <f t="shared" ref="H166:H231" si="199">1-F166/D166</f>
        <v>0.12941176470588234</v>
      </c>
      <c r="I166" s="279">
        <v>980</v>
      </c>
      <c r="J166" s="279">
        <v>840</v>
      </c>
      <c r="K166" s="424" t="s">
        <v>332</v>
      </c>
      <c r="L166" s="424" t="s">
        <v>332</v>
      </c>
      <c r="M166" s="279">
        <f>ROUND(E166-T166,-1)</f>
        <v>420</v>
      </c>
      <c r="N166" s="279"/>
      <c r="O166" s="418">
        <f t="shared" si="167"/>
        <v>590</v>
      </c>
      <c r="P166" s="418" t="e">
        <f>#REF!</f>
        <v>#REF!</v>
      </c>
      <c r="Q166" s="46">
        <f>1-O166/D166</f>
        <v>0.30588235294117649</v>
      </c>
      <c r="R166" s="46" t="e">
        <f>1-P166/D166</f>
        <v>#REF!</v>
      </c>
      <c r="S166" s="279">
        <f t="shared" si="152"/>
        <v>385.2</v>
      </c>
      <c r="T166" s="416">
        <v>321</v>
      </c>
      <c r="U166" s="274">
        <v>243</v>
      </c>
      <c r="V166" s="15">
        <f>E166-T166</f>
        <v>419</v>
      </c>
      <c r="W166" s="15">
        <f>E166-U166</f>
        <v>497</v>
      </c>
      <c r="X166" s="277">
        <f>V166/E166</f>
        <v>0.56621621621621621</v>
      </c>
      <c r="Y166" s="277">
        <f>W166/E166</f>
        <v>0.67162162162162165</v>
      </c>
      <c r="Z166" s="3">
        <v>349</v>
      </c>
      <c r="AB166" s="3">
        <v>1</v>
      </c>
      <c r="AC166" s="3" t="e">
        <f t="shared" si="141"/>
        <v>#REF!</v>
      </c>
      <c r="AF166" s="15">
        <f t="shared" si="181"/>
        <v>740</v>
      </c>
      <c r="AG166" s="15">
        <f t="shared" si="176"/>
        <v>419</v>
      </c>
      <c r="AH166" s="295">
        <f t="shared" si="177"/>
        <v>0.56621621621621621</v>
      </c>
      <c r="AI166" s="3">
        <f t="shared" ref="AI166:AI167" si="200">AF166*C166</f>
        <v>0</v>
      </c>
      <c r="AJ166" s="3">
        <f t="shared" si="166"/>
        <v>0</v>
      </c>
      <c r="AK166" s="295" t="e">
        <f t="shared" si="158"/>
        <v>#DIV/0!</v>
      </c>
      <c r="AN166" s="15" t="e">
        <f>#REF!</f>
        <v>#REF!</v>
      </c>
      <c r="AO166" s="15" t="e">
        <f t="shared" si="159"/>
        <v>#REF!</v>
      </c>
      <c r="AP166" s="295" t="e">
        <f t="shared" si="160"/>
        <v>#REF!</v>
      </c>
      <c r="AQ166" s="3" t="e">
        <f>AN166*B166</f>
        <v>#REF!</v>
      </c>
      <c r="AR166" s="3" t="e">
        <f>AO166*B166</f>
        <v>#REF!</v>
      </c>
      <c r="AS166" s="295" t="e">
        <f t="shared" si="161"/>
        <v>#REF!</v>
      </c>
    </row>
    <row r="167" spans="1:45" ht="15" thickBot="1" x14ac:dyDescent="0.35">
      <c r="A167" s="269" t="s">
        <v>307</v>
      </c>
      <c r="B167" s="38" t="e">
        <f>#REF!</f>
        <v>#REF!</v>
      </c>
      <c r="C167" s="38">
        <f>'Книги (К)'!B175</f>
        <v>0</v>
      </c>
      <c r="D167" s="298">
        <v>710</v>
      </c>
      <c r="E167" s="20">
        <f t="shared" si="178"/>
        <v>620</v>
      </c>
      <c r="F167" s="20">
        <f>'Книги (К)'!E175</f>
        <v>620</v>
      </c>
      <c r="G167" s="59">
        <f t="shared" si="198"/>
        <v>0.12676056338028174</v>
      </c>
      <c r="H167" s="68">
        <f t="shared" si="199"/>
        <v>0.12676056338028174</v>
      </c>
      <c r="I167" s="279">
        <v>800</v>
      </c>
      <c r="J167" s="279">
        <v>680</v>
      </c>
      <c r="K167" s="424" t="s">
        <v>332</v>
      </c>
      <c r="L167" s="424" t="s">
        <v>332</v>
      </c>
      <c r="M167" s="279">
        <f>ROUND(E167-T167,-1)</f>
        <v>350</v>
      </c>
      <c r="N167" s="279"/>
      <c r="O167" s="418">
        <f t="shared" si="167"/>
        <v>500</v>
      </c>
      <c r="P167" s="418" t="e">
        <f>#REF!</f>
        <v>#REF!</v>
      </c>
      <c r="Q167" s="46">
        <f>1-O167/D167</f>
        <v>0.29577464788732399</v>
      </c>
      <c r="R167" s="46" t="e">
        <f>1-P167/D167</f>
        <v>#REF!</v>
      </c>
      <c r="S167" s="279">
        <f t="shared" si="152"/>
        <v>324</v>
      </c>
      <c r="T167" s="275">
        <v>270</v>
      </c>
      <c r="U167" s="275">
        <v>204.5</v>
      </c>
      <c r="V167" s="15">
        <f>E167-T167</f>
        <v>350</v>
      </c>
      <c r="W167" s="15">
        <f>E167-U167</f>
        <v>415.5</v>
      </c>
      <c r="X167" s="277">
        <f>V167/E167</f>
        <v>0.56451612903225812</v>
      </c>
      <c r="Y167" s="277">
        <f>W167/E167</f>
        <v>0.67016129032258065</v>
      </c>
      <c r="Z167" s="3">
        <v>284</v>
      </c>
      <c r="AB167" s="3">
        <v>1</v>
      </c>
      <c r="AC167" s="3" t="e">
        <f t="shared" si="141"/>
        <v>#REF!</v>
      </c>
      <c r="AF167" s="15">
        <f t="shared" si="181"/>
        <v>620</v>
      </c>
      <c r="AG167" s="15">
        <f t="shared" si="176"/>
        <v>350</v>
      </c>
      <c r="AH167" s="295">
        <f t="shared" si="177"/>
        <v>0.56451612903225812</v>
      </c>
      <c r="AI167" s="3">
        <f t="shared" si="200"/>
        <v>0</v>
      </c>
      <c r="AJ167" s="3">
        <f t="shared" si="166"/>
        <v>0</v>
      </c>
      <c r="AK167" s="295" t="e">
        <f t="shared" si="158"/>
        <v>#DIV/0!</v>
      </c>
      <c r="AN167" s="15" t="e">
        <f>#REF!</f>
        <v>#REF!</v>
      </c>
      <c r="AO167" s="15" t="e">
        <f t="shared" si="159"/>
        <v>#REF!</v>
      </c>
      <c r="AP167" s="295" t="e">
        <f t="shared" si="160"/>
        <v>#REF!</v>
      </c>
      <c r="AQ167" s="3" t="e">
        <f>AN167*B167</f>
        <v>#REF!</v>
      </c>
      <c r="AR167" s="3" t="e">
        <f>AO167*B167</f>
        <v>#REF!</v>
      </c>
      <c r="AS167" s="295" t="e">
        <f t="shared" si="161"/>
        <v>#REF!</v>
      </c>
    </row>
    <row r="168" spans="1:45" ht="17.399999999999999" x14ac:dyDescent="0.3">
      <c r="A168" s="551" t="s">
        <v>231</v>
      </c>
      <c r="B168" s="552"/>
      <c r="C168" s="552"/>
      <c r="D168" s="552"/>
      <c r="E168" s="552"/>
      <c r="F168" s="552"/>
      <c r="G168" s="552"/>
      <c r="H168" s="553"/>
      <c r="I168" s="279"/>
      <c r="J168" s="279"/>
      <c r="K168" s="424"/>
      <c r="L168" s="424"/>
      <c r="M168" s="279"/>
      <c r="N168" s="279"/>
      <c r="O168" s="418"/>
      <c r="P168" s="418"/>
      <c r="Q168" s="46"/>
      <c r="R168" s="46"/>
      <c r="S168" s="279"/>
      <c r="T168" s="275"/>
      <c r="U168" s="275"/>
      <c r="V168" s="15"/>
      <c r="W168" s="15"/>
      <c r="X168" s="277"/>
      <c r="Y168" s="277"/>
      <c r="AC168" s="3" t="e">
        <f t="shared" si="141"/>
        <v>#REF!</v>
      </c>
      <c r="AF168" s="15"/>
      <c r="AG168" s="15"/>
      <c r="AH168" s="295"/>
      <c r="AK168" s="295"/>
      <c r="AN168" s="15"/>
      <c r="AO168" s="15"/>
      <c r="AP168" s="295"/>
      <c r="AS168" s="295"/>
    </row>
    <row r="169" spans="1:45" x14ac:dyDescent="0.3">
      <c r="A169" s="90" t="s">
        <v>298</v>
      </c>
      <c r="B169" s="38" t="e">
        <f>#REF!</f>
        <v>#REF!</v>
      </c>
      <c r="C169" s="38">
        <f>'Книги (К)'!B177</f>
        <v>0</v>
      </c>
      <c r="D169" s="9">
        <v>360</v>
      </c>
      <c r="E169" s="20">
        <f>ROUND(T169*AH$2,-1)</f>
        <v>290</v>
      </c>
      <c r="F169" s="20">
        <f>'Книги (К)'!E177</f>
        <v>290</v>
      </c>
      <c r="G169" s="59">
        <f>1-E169/D169</f>
        <v>0.19444444444444442</v>
      </c>
      <c r="H169" s="68">
        <f>1-F169/D169</f>
        <v>0.19444444444444442</v>
      </c>
      <c r="I169" s="279">
        <v>400</v>
      </c>
      <c r="J169" s="279">
        <v>300</v>
      </c>
      <c r="K169" s="424" t="s">
        <v>332</v>
      </c>
      <c r="L169" s="424" t="s">
        <v>332</v>
      </c>
      <c r="M169" s="279">
        <f>ROUND(E169-T169,-1)</f>
        <v>170</v>
      </c>
      <c r="N169" s="279"/>
      <c r="O169" s="418">
        <f>ROUND(T169*AP$2,-1)</f>
        <v>230</v>
      </c>
      <c r="P169" s="418" t="e">
        <f>#REF!</f>
        <v>#REF!</v>
      </c>
      <c r="Q169" s="46">
        <f t="shared" ref="Q169:Q200" si="201">1-O169/D169</f>
        <v>0.36111111111111116</v>
      </c>
      <c r="R169" s="46" t="e">
        <f t="shared" ref="R169:R200" si="202">1-P169/D169</f>
        <v>#REF!</v>
      </c>
      <c r="S169" s="279">
        <f>T169*0.84/0.7</f>
        <v>148.80000000000001</v>
      </c>
      <c r="T169" s="3">
        <v>124</v>
      </c>
      <c r="U169" s="3">
        <v>94</v>
      </c>
      <c r="V169" s="15">
        <f t="shared" ref="V169:V200" si="203">E169-T169</f>
        <v>166</v>
      </c>
      <c r="W169" s="15">
        <f t="shared" ref="W169:W200" si="204">E169-U169</f>
        <v>196</v>
      </c>
      <c r="X169" s="277">
        <f t="shared" ref="X169:X200" si="205">V169/E169</f>
        <v>0.57241379310344831</v>
      </c>
      <c r="Y169" s="277">
        <f t="shared" ref="Y169:Y200" si="206">W169/E169</f>
        <v>0.67586206896551726</v>
      </c>
      <c r="Z169" s="3">
        <v>92</v>
      </c>
      <c r="AB169" s="3">
        <v>1</v>
      </c>
      <c r="AC169" s="3" t="e">
        <f t="shared" si="141"/>
        <v>#REF!</v>
      </c>
      <c r="AF169" s="15">
        <f t="shared" si="181"/>
        <v>290</v>
      </c>
      <c r="AG169" s="15">
        <f>AF169-T169</f>
        <v>166</v>
      </c>
      <c r="AH169" s="295">
        <f>AG169/AF169</f>
        <v>0.57241379310344831</v>
      </c>
      <c r="AI169" s="3">
        <f t="shared" ref="AI169:AI231" si="207">AF169*C169</f>
        <v>0</v>
      </c>
      <c r="AJ169" s="3">
        <f t="shared" si="166"/>
        <v>0</v>
      </c>
      <c r="AK169" s="295" t="e">
        <f>AJ169/AI169</f>
        <v>#DIV/0!</v>
      </c>
      <c r="AN169" s="15" t="e">
        <f>#REF!</f>
        <v>#REF!</v>
      </c>
      <c r="AO169" s="15" t="e">
        <f>AN169-T169</f>
        <v>#REF!</v>
      </c>
      <c r="AP169" s="295" t="e">
        <f>AO169/AN169</f>
        <v>#REF!</v>
      </c>
      <c r="AQ169" s="3" t="e">
        <f t="shared" ref="AQ169:AQ200" si="208">AN169*B169</f>
        <v>#REF!</v>
      </c>
      <c r="AR169" s="3" t="e">
        <f t="shared" ref="AR169:AR200" si="209">AO169*B169</f>
        <v>#REF!</v>
      </c>
      <c r="AS169" s="295" t="e">
        <f>AR169/AQ169</f>
        <v>#REF!</v>
      </c>
    </row>
    <row r="170" spans="1:45" ht="13.8" thickBot="1" x14ac:dyDescent="0.35">
      <c r="A170" s="291" t="s">
        <v>333</v>
      </c>
      <c r="B170" s="38" t="e">
        <f>#REF!</f>
        <v>#REF!</v>
      </c>
      <c r="C170" s="38">
        <f>'Книги (К)'!B178</f>
        <v>0</v>
      </c>
      <c r="D170" s="21">
        <v>300</v>
      </c>
      <c r="E170" s="20">
        <f>ROUND(T170*AH$2,-1)</f>
        <v>240</v>
      </c>
      <c r="F170" s="20">
        <f>'Книги (К)'!E178</f>
        <v>240</v>
      </c>
      <c r="G170" s="59">
        <f>1-E170/D170</f>
        <v>0.19999999999999996</v>
      </c>
      <c r="H170" s="68">
        <f>1-F170/D170</f>
        <v>0.19999999999999996</v>
      </c>
      <c r="I170" s="279"/>
      <c r="J170" s="279"/>
      <c r="K170" s="424" t="s">
        <v>332</v>
      </c>
      <c r="L170" s="424" t="s">
        <v>332</v>
      </c>
      <c r="M170" s="279"/>
      <c r="N170" s="279"/>
      <c r="O170" s="418">
        <f t="shared" si="167"/>
        <v>190</v>
      </c>
      <c r="P170" s="418" t="e">
        <f>#REF!</f>
        <v>#REF!</v>
      </c>
      <c r="Q170" s="46">
        <f t="shared" si="201"/>
        <v>0.3666666666666667</v>
      </c>
      <c r="R170" s="46" t="e">
        <f t="shared" si="202"/>
        <v>#REF!</v>
      </c>
      <c r="S170" s="279">
        <f>T170*0.84/0.7</f>
        <v>124.80000000000001</v>
      </c>
      <c r="T170" s="3">
        <v>104</v>
      </c>
      <c r="U170" s="3">
        <v>79</v>
      </c>
      <c r="V170" s="15">
        <f t="shared" si="203"/>
        <v>136</v>
      </c>
      <c r="W170" s="15">
        <f t="shared" si="204"/>
        <v>161</v>
      </c>
      <c r="X170" s="277">
        <f t="shared" si="205"/>
        <v>0.56666666666666665</v>
      </c>
      <c r="Y170" s="277">
        <f t="shared" si="206"/>
        <v>0.67083333333333328</v>
      </c>
      <c r="Z170" s="3">
        <v>70</v>
      </c>
      <c r="AB170" s="3">
        <v>1</v>
      </c>
      <c r="AC170" s="3" t="e">
        <f t="shared" si="141"/>
        <v>#REF!</v>
      </c>
      <c r="AF170" s="15">
        <f t="shared" si="181"/>
        <v>240</v>
      </c>
      <c r="AG170" s="15">
        <f>AF170-T170</f>
        <v>136</v>
      </c>
      <c r="AH170" s="295">
        <f>AG170/AF170</f>
        <v>0.56666666666666665</v>
      </c>
      <c r="AI170" s="3">
        <f t="shared" si="207"/>
        <v>0</v>
      </c>
      <c r="AJ170" s="3">
        <f t="shared" si="166"/>
        <v>0</v>
      </c>
      <c r="AK170" s="295" t="e">
        <f>AJ170/AI170</f>
        <v>#DIV/0!</v>
      </c>
      <c r="AN170" s="15" t="e">
        <f>#REF!</f>
        <v>#REF!</v>
      </c>
      <c r="AO170" s="15" t="e">
        <f>AN170-T170</f>
        <v>#REF!</v>
      </c>
      <c r="AP170" s="295" t="e">
        <f>AO170/AN170</f>
        <v>#REF!</v>
      </c>
      <c r="AQ170" s="3" t="e">
        <f t="shared" si="208"/>
        <v>#REF!</v>
      </c>
      <c r="AR170" s="3" t="e">
        <f t="shared" si="209"/>
        <v>#REF!</v>
      </c>
      <c r="AS170" s="295" t="e">
        <f>AR170/AQ170</f>
        <v>#REF!</v>
      </c>
    </row>
    <row r="171" spans="1:45" x14ac:dyDescent="0.3">
      <c r="A171" s="96" t="s">
        <v>75</v>
      </c>
      <c r="B171" s="38" t="e">
        <f>#REF!</f>
        <v>#REF!</v>
      </c>
      <c r="C171" s="38">
        <f>'Книги (К)'!B179</f>
        <v>0</v>
      </c>
      <c r="D171" s="21">
        <v>880</v>
      </c>
      <c r="E171" s="20">
        <f t="shared" si="178"/>
        <v>750</v>
      </c>
      <c r="F171" s="20">
        <f>'Книги (К)'!E179</f>
        <v>750</v>
      </c>
      <c r="G171" s="59">
        <f t="shared" si="198"/>
        <v>0.14772727272727271</v>
      </c>
      <c r="H171" s="68">
        <f t="shared" si="199"/>
        <v>0.14772727272727271</v>
      </c>
      <c r="I171" s="279">
        <v>480</v>
      </c>
      <c r="J171" s="279">
        <v>300</v>
      </c>
      <c r="K171" s="279">
        <v>180</v>
      </c>
      <c r="L171" s="279">
        <v>420</v>
      </c>
      <c r="M171" s="279">
        <f t="shared" ref="M171:M202" si="210">ROUND(E171-T171,-1)</f>
        <v>420</v>
      </c>
      <c r="N171" s="279"/>
      <c r="O171" s="418">
        <f t="shared" si="167"/>
        <v>610</v>
      </c>
      <c r="P171" s="418" t="e">
        <f>#REF!</f>
        <v>#REF!</v>
      </c>
      <c r="Q171" s="46">
        <f t="shared" si="201"/>
        <v>0.30681818181818177</v>
      </c>
      <c r="R171" s="46" t="e">
        <f t="shared" si="202"/>
        <v>#REF!</v>
      </c>
      <c r="S171" s="279">
        <f t="shared" si="152"/>
        <v>393</v>
      </c>
      <c r="T171" s="3">
        <v>327.5</v>
      </c>
      <c r="U171" s="3">
        <v>248</v>
      </c>
      <c r="V171" s="15">
        <f t="shared" si="203"/>
        <v>422.5</v>
      </c>
      <c r="W171" s="15">
        <f t="shared" si="204"/>
        <v>502</v>
      </c>
      <c r="X171" s="277">
        <f t="shared" si="205"/>
        <v>0.56333333333333335</v>
      </c>
      <c r="Y171" s="277">
        <f t="shared" si="206"/>
        <v>0.66933333333333334</v>
      </c>
      <c r="Z171" s="3">
        <v>384</v>
      </c>
      <c r="AB171" s="3">
        <v>1</v>
      </c>
      <c r="AC171" s="3" t="e">
        <f t="shared" si="141"/>
        <v>#REF!</v>
      </c>
      <c r="AF171" s="15">
        <f t="shared" si="181"/>
        <v>750</v>
      </c>
      <c r="AG171" s="15">
        <f t="shared" si="176"/>
        <v>422.5</v>
      </c>
      <c r="AH171" s="295">
        <f t="shared" si="177"/>
        <v>0.56333333333333335</v>
      </c>
      <c r="AI171" s="3">
        <f t="shared" si="207"/>
        <v>0</v>
      </c>
      <c r="AJ171" s="3">
        <f t="shared" si="166"/>
        <v>0</v>
      </c>
      <c r="AK171" s="295" t="e">
        <f t="shared" si="158"/>
        <v>#DIV/0!</v>
      </c>
      <c r="AN171" s="15" t="e">
        <f>#REF!</f>
        <v>#REF!</v>
      </c>
      <c r="AO171" s="15" t="e">
        <f t="shared" si="159"/>
        <v>#REF!</v>
      </c>
      <c r="AP171" s="295" t="e">
        <f t="shared" si="160"/>
        <v>#REF!</v>
      </c>
      <c r="AQ171" s="3" t="e">
        <f t="shared" si="208"/>
        <v>#REF!</v>
      </c>
      <c r="AR171" s="3" t="e">
        <f t="shared" si="209"/>
        <v>#REF!</v>
      </c>
      <c r="AS171" s="295" t="e">
        <f t="shared" si="161"/>
        <v>#REF!</v>
      </c>
    </row>
    <row r="172" spans="1:45" x14ac:dyDescent="0.3">
      <c r="A172" s="90" t="s">
        <v>76</v>
      </c>
      <c r="B172" s="38" t="e">
        <f>#REF!</f>
        <v>#REF!</v>
      </c>
      <c r="C172" s="38">
        <f>'Книги (К)'!B180</f>
        <v>0</v>
      </c>
      <c r="D172" s="9">
        <v>380</v>
      </c>
      <c r="E172" s="20">
        <f t="shared" si="178"/>
        <v>320</v>
      </c>
      <c r="F172" s="20">
        <f>'Книги (К)'!E180</f>
        <v>320</v>
      </c>
      <c r="G172" s="59">
        <f t="shared" si="198"/>
        <v>0.15789473684210531</v>
      </c>
      <c r="H172" s="68">
        <f t="shared" si="199"/>
        <v>0.15789473684210531</v>
      </c>
      <c r="I172" s="279">
        <v>260</v>
      </c>
      <c r="J172" s="279">
        <v>50</v>
      </c>
      <c r="K172" s="424" t="s">
        <v>332</v>
      </c>
      <c r="L172" s="424" t="s">
        <v>332</v>
      </c>
      <c r="M172" s="279">
        <f t="shared" si="210"/>
        <v>180</v>
      </c>
      <c r="N172" s="279"/>
      <c r="O172" s="418">
        <f t="shared" si="167"/>
        <v>260</v>
      </c>
      <c r="P172" s="418" t="e">
        <f>#REF!</f>
        <v>#REF!</v>
      </c>
      <c r="Q172" s="46">
        <f t="shared" si="201"/>
        <v>0.31578947368421051</v>
      </c>
      <c r="R172" s="46" t="e">
        <f t="shared" si="202"/>
        <v>#REF!</v>
      </c>
      <c r="S172" s="279">
        <f t="shared" si="152"/>
        <v>165.60000000000002</v>
      </c>
      <c r="T172" s="3">
        <v>138</v>
      </c>
      <c r="U172" s="3">
        <v>104.5</v>
      </c>
      <c r="V172" s="15">
        <f t="shared" si="203"/>
        <v>182</v>
      </c>
      <c r="W172" s="15">
        <f t="shared" si="204"/>
        <v>215.5</v>
      </c>
      <c r="X172" s="277">
        <f t="shared" si="205"/>
        <v>0.56874999999999998</v>
      </c>
      <c r="Y172" s="277">
        <f t="shared" si="206"/>
        <v>0.67343750000000002</v>
      </c>
      <c r="Z172" s="3">
        <v>110</v>
      </c>
      <c r="AB172" s="3">
        <v>1</v>
      </c>
      <c r="AC172" s="3" t="e">
        <f t="shared" si="141"/>
        <v>#REF!</v>
      </c>
      <c r="AF172" s="15">
        <f t="shared" si="181"/>
        <v>320</v>
      </c>
      <c r="AG172" s="15">
        <f t="shared" si="176"/>
        <v>182</v>
      </c>
      <c r="AH172" s="295">
        <f t="shared" si="177"/>
        <v>0.56874999999999998</v>
      </c>
      <c r="AI172" s="3">
        <f t="shared" si="207"/>
        <v>0</v>
      </c>
      <c r="AJ172" s="3">
        <f t="shared" si="166"/>
        <v>0</v>
      </c>
      <c r="AK172" s="295" t="e">
        <f t="shared" si="158"/>
        <v>#DIV/0!</v>
      </c>
      <c r="AN172" s="15" t="e">
        <f>#REF!</f>
        <v>#REF!</v>
      </c>
      <c r="AO172" s="15" t="e">
        <f t="shared" si="159"/>
        <v>#REF!</v>
      </c>
      <c r="AP172" s="295" t="e">
        <f t="shared" si="160"/>
        <v>#REF!</v>
      </c>
      <c r="AQ172" s="3" t="e">
        <f t="shared" si="208"/>
        <v>#REF!</v>
      </c>
      <c r="AR172" s="3" t="e">
        <f t="shared" si="209"/>
        <v>#REF!</v>
      </c>
      <c r="AS172" s="295" t="e">
        <f t="shared" si="161"/>
        <v>#REF!</v>
      </c>
    </row>
    <row r="173" spans="1:45" x14ac:dyDescent="0.3">
      <c r="A173" s="90" t="s">
        <v>297</v>
      </c>
      <c r="B173" s="38" t="e">
        <f>#REF!</f>
        <v>#REF!</v>
      </c>
      <c r="C173" s="38">
        <f>'Книги (К)'!B181</f>
        <v>0</v>
      </c>
      <c r="D173" s="9">
        <v>410</v>
      </c>
      <c r="E173" s="20">
        <f t="shared" si="178"/>
        <v>350</v>
      </c>
      <c r="F173" s="20">
        <f>'Книги (К)'!E181</f>
        <v>350</v>
      </c>
      <c r="G173" s="59">
        <f t="shared" si="198"/>
        <v>0.14634146341463417</v>
      </c>
      <c r="H173" s="68">
        <f t="shared" si="199"/>
        <v>0.14634146341463417</v>
      </c>
      <c r="I173" s="279">
        <v>370</v>
      </c>
      <c r="J173" s="279">
        <v>100</v>
      </c>
      <c r="K173" s="279">
        <v>60</v>
      </c>
      <c r="L173" s="279">
        <v>200</v>
      </c>
      <c r="M173" s="279">
        <f t="shared" si="210"/>
        <v>200</v>
      </c>
      <c r="N173" s="279"/>
      <c r="O173" s="418">
        <f t="shared" si="167"/>
        <v>280</v>
      </c>
      <c r="P173" s="418" t="e">
        <f>#REF!</f>
        <v>#REF!</v>
      </c>
      <c r="Q173" s="46">
        <f t="shared" si="201"/>
        <v>0.31707317073170727</v>
      </c>
      <c r="R173" s="46" t="e">
        <f t="shared" si="202"/>
        <v>#REF!</v>
      </c>
      <c r="S173" s="279">
        <f t="shared" si="152"/>
        <v>182.4</v>
      </c>
      <c r="T173" s="3">
        <v>152</v>
      </c>
      <c r="U173" s="3">
        <v>115</v>
      </c>
      <c r="V173" s="15">
        <f t="shared" si="203"/>
        <v>198</v>
      </c>
      <c r="W173" s="15">
        <f t="shared" si="204"/>
        <v>235</v>
      </c>
      <c r="X173" s="277">
        <f t="shared" si="205"/>
        <v>0.56571428571428573</v>
      </c>
      <c r="Y173" s="277">
        <f t="shared" si="206"/>
        <v>0.67142857142857137</v>
      </c>
      <c r="Z173" s="3">
        <v>128</v>
      </c>
      <c r="AB173" s="3">
        <v>1</v>
      </c>
      <c r="AC173" s="3" t="e">
        <f t="shared" si="141"/>
        <v>#REF!</v>
      </c>
      <c r="AF173" s="15">
        <f t="shared" si="181"/>
        <v>350</v>
      </c>
      <c r="AG173" s="15">
        <f t="shared" si="176"/>
        <v>198</v>
      </c>
      <c r="AH173" s="295">
        <f t="shared" si="177"/>
        <v>0.56571428571428573</v>
      </c>
      <c r="AI173" s="3">
        <f t="shared" si="207"/>
        <v>0</v>
      </c>
      <c r="AJ173" s="3">
        <f t="shared" si="166"/>
        <v>0</v>
      </c>
      <c r="AK173" s="295" t="e">
        <f t="shared" si="158"/>
        <v>#DIV/0!</v>
      </c>
      <c r="AN173" s="15" t="e">
        <f>#REF!</f>
        <v>#REF!</v>
      </c>
      <c r="AO173" s="15" t="e">
        <f t="shared" si="159"/>
        <v>#REF!</v>
      </c>
      <c r="AP173" s="295" t="e">
        <f t="shared" si="160"/>
        <v>#REF!</v>
      </c>
      <c r="AQ173" s="3" t="e">
        <f t="shared" si="208"/>
        <v>#REF!</v>
      </c>
      <c r="AR173" s="3" t="e">
        <f t="shared" si="209"/>
        <v>#REF!</v>
      </c>
      <c r="AS173" s="295" t="e">
        <f t="shared" si="161"/>
        <v>#REF!</v>
      </c>
    </row>
    <row r="174" spans="1:45" x14ac:dyDescent="0.3">
      <c r="A174" s="90" t="s">
        <v>77</v>
      </c>
      <c r="B174" s="38" t="e">
        <f>#REF!</f>
        <v>#REF!</v>
      </c>
      <c r="C174" s="38">
        <f>'Книги (К)'!B182</f>
        <v>0</v>
      </c>
      <c r="D174" s="9">
        <v>610</v>
      </c>
      <c r="E174" s="20">
        <f t="shared" si="178"/>
        <v>550</v>
      </c>
      <c r="F174" s="20">
        <f>'Книги (К)'!E182</f>
        <v>550</v>
      </c>
      <c r="G174" s="59">
        <f t="shared" si="198"/>
        <v>9.8360655737704916E-2</v>
      </c>
      <c r="H174" s="68">
        <f t="shared" si="199"/>
        <v>9.8360655737704916E-2</v>
      </c>
      <c r="I174" s="279">
        <v>390</v>
      </c>
      <c r="J174" s="279">
        <v>100</v>
      </c>
      <c r="K174" s="424" t="s">
        <v>332</v>
      </c>
      <c r="L174" s="424" t="s">
        <v>332</v>
      </c>
      <c r="M174" s="279">
        <f t="shared" si="210"/>
        <v>310</v>
      </c>
      <c r="N174" s="279"/>
      <c r="O174" s="418">
        <f t="shared" si="167"/>
        <v>440</v>
      </c>
      <c r="P174" s="418" t="e">
        <f>#REF!</f>
        <v>#REF!</v>
      </c>
      <c r="Q174" s="46">
        <f t="shared" si="201"/>
        <v>0.27868852459016391</v>
      </c>
      <c r="R174" s="46" t="e">
        <f t="shared" si="202"/>
        <v>#REF!</v>
      </c>
      <c r="S174" s="279">
        <f t="shared" si="152"/>
        <v>285</v>
      </c>
      <c r="T174" s="3">
        <v>237.5</v>
      </c>
      <c r="U174" s="3">
        <v>179.5</v>
      </c>
      <c r="V174" s="15">
        <f t="shared" si="203"/>
        <v>312.5</v>
      </c>
      <c r="W174" s="15">
        <f t="shared" si="204"/>
        <v>370.5</v>
      </c>
      <c r="X174" s="277">
        <f t="shared" si="205"/>
        <v>0.56818181818181823</v>
      </c>
      <c r="Y174" s="277">
        <f t="shared" si="206"/>
        <v>0.67363636363636359</v>
      </c>
      <c r="Z174" s="3">
        <v>241</v>
      </c>
      <c r="AB174" s="3">
        <v>1</v>
      </c>
      <c r="AC174" s="3" t="e">
        <f t="shared" si="141"/>
        <v>#REF!</v>
      </c>
      <c r="AF174" s="15">
        <f t="shared" si="181"/>
        <v>550</v>
      </c>
      <c r="AG174" s="15">
        <f t="shared" si="176"/>
        <v>312.5</v>
      </c>
      <c r="AH174" s="295">
        <f t="shared" si="177"/>
        <v>0.56818181818181823</v>
      </c>
      <c r="AI174" s="3">
        <f t="shared" si="207"/>
        <v>0</v>
      </c>
      <c r="AJ174" s="3">
        <f t="shared" si="166"/>
        <v>0</v>
      </c>
      <c r="AK174" s="295" t="e">
        <f t="shared" si="158"/>
        <v>#DIV/0!</v>
      </c>
      <c r="AN174" s="15" t="e">
        <f>#REF!</f>
        <v>#REF!</v>
      </c>
      <c r="AO174" s="15" t="e">
        <f t="shared" si="159"/>
        <v>#REF!</v>
      </c>
      <c r="AP174" s="295" t="e">
        <f t="shared" si="160"/>
        <v>#REF!</v>
      </c>
      <c r="AQ174" s="3" t="e">
        <f t="shared" si="208"/>
        <v>#REF!</v>
      </c>
      <c r="AR174" s="3" t="e">
        <f t="shared" si="209"/>
        <v>#REF!</v>
      </c>
      <c r="AS174" s="295" t="e">
        <f t="shared" si="161"/>
        <v>#REF!</v>
      </c>
    </row>
    <row r="175" spans="1:45" x14ac:dyDescent="0.3">
      <c r="A175" s="90" t="s">
        <v>78</v>
      </c>
      <c r="B175" s="38" t="e">
        <f>#REF!</f>
        <v>#REF!</v>
      </c>
      <c r="C175" s="38">
        <f>'Книги (К)'!B183</f>
        <v>0</v>
      </c>
      <c r="D175" s="9">
        <v>830</v>
      </c>
      <c r="E175" s="20">
        <f t="shared" si="178"/>
        <v>720</v>
      </c>
      <c r="F175" s="20">
        <f>'Книги (К)'!E183</f>
        <v>720</v>
      </c>
      <c r="G175" s="59">
        <f t="shared" si="198"/>
        <v>0.13253012048192769</v>
      </c>
      <c r="H175" s="68">
        <f t="shared" si="199"/>
        <v>0.13253012048192769</v>
      </c>
      <c r="I175" s="279">
        <v>670</v>
      </c>
      <c r="J175" s="279">
        <v>480</v>
      </c>
      <c r="K175" s="279">
        <v>290</v>
      </c>
      <c r="L175" s="279">
        <v>410</v>
      </c>
      <c r="M175" s="279">
        <f t="shared" si="210"/>
        <v>410</v>
      </c>
      <c r="N175" s="279"/>
      <c r="O175" s="418">
        <f t="shared" si="167"/>
        <v>580</v>
      </c>
      <c r="P175" s="418" t="e">
        <f>#REF!</f>
        <v>#REF!</v>
      </c>
      <c r="Q175" s="46">
        <f t="shared" si="201"/>
        <v>0.3012048192771084</v>
      </c>
      <c r="R175" s="46" t="e">
        <f t="shared" si="202"/>
        <v>#REF!</v>
      </c>
      <c r="S175" s="279">
        <f t="shared" si="152"/>
        <v>373.79999999999995</v>
      </c>
      <c r="T175" s="3">
        <v>311.5</v>
      </c>
      <c r="U175" s="3">
        <v>236</v>
      </c>
      <c r="V175" s="15">
        <f t="shared" si="203"/>
        <v>408.5</v>
      </c>
      <c r="W175" s="15">
        <f t="shared" si="204"/>
        <v>484</v>
      </c>
      <c r="X175" s="277">
        <f t="shared" si="205"/>
        <v>0.56736111111111109</v>
      </c>
      <c r="Y175" s="277">
        <f t="shared" si="206"/>
        <v>0.67222222222222228</v>
      </c>
      <c r="Z175" s="3">
        <v>337</v>
      </c>
      <c r="AB175" s="3">
        <v>1</v>
      </c>
      <c r="AC175" s="3" t="e">
        <f t="shared" si="141"/>
        <v>#REF!</v>
      </c>
      <c r="AF175" s="15">
        <f t="shared" si="181"/>
        <v>720</v>
      </c>
      <c r="AG175" s="15">
        <f t="shared" si="176"/>
        <v>408.5</v>
      </c>
      <c r="AH175" s="295">
        <f t="shared" si="177"/>
        <v>0.56736111111111109</v>
      </c>
      <c r="AI175" s="3">
        <f t="shared" si="207"/>
        <v>0</v>
      </c>
      <c r="AJ175" s="3">
        <f t="shared" si="166"/>
        <v>0</v>
      </c>
      <c r="AK175" s="295" t="e">
        <f t="shared" si="158"/>
        <v>#DIV/0!</v>
      </c>
      <c r="AN175" s="15" t="e">
        <f>#REF!</f>
        <v>#REF!</v>
      </c>
      <c r="AO175" s="15" t="e">
        <f t="shared" si="159"/>
        <v>#REF!</v>
      </c>
      <c r="AP175" s="295" t="e">
        <f t="shared" si="160"/>
        <v>#REF!</v>
      </c>
      <c r="AQ175" s="3" t="e">
        <f t="shared" si="208"/>
        <v>#REF!</v>
      </c>
      <c r="AR175" s="3" t="e">
        <f t="shared" si="209"/>
        <v>#REF!</v>
      </c>
      <c r="AS175" s="295" t="e">
        <f t="shared" si="161"/>
        <v>#REF!</v>
      </c>
    </row>
    <row r="176" spans="1:45" x14ac:dyDescent="0.3">
      <c r="A176" s="90" t="s">
        <v>79</v>
      </c>
      <c r="B176" s="38" t="e">
        <f>#REF!</f>
        <v>#REF!</v>
      </c>
      <c r="C176" s="38">
        <f>'Книги (К)'!B184</f>
        <v>0</v>
      </c>
      <c r="D176" s="9">
        <v>520</v>
      </c>
      <c r="E176" s="20">
        <f t="shared" si="178"/>
        <v>430</v>
      </c>
      <c r="F176" s="20">
        <f>'Книги (К)'!E184</f>
        <v>430</v>
      </c>
      <c r="G176" s="59">
        <f t="shared" si="198"/>
        <v>0.17307692307692313</v>
      </c>
      <c r="H176" s="68">
        <f t="shared" si="199"/>
        <v>0.17307692307692313</v>
      </c>
      <c r="I176" s="279">
        <v>350</v>
      </c>
      <c r="J176" s="279">
        <v>80</v>
      </c>
      <c r="K176" s="424" t="s">
        <v>332</v>
      </c>
      <c r="L176" s="424" t="s">
        <v>332</v>
      </c>
      <c r="M176" s="279">
        <f t="shared" si="210"/>
        <v>240</v>
      </c>
      <c r="N176" s="279"/>
      <c r="O176" s="418">
        <f t="shared" si="167"/>
        <v>340</v>
      </c>
      <c r="P176" s="418" t="e">
        <f>#REF!</f>
        <v>#REF!</v>
      </c>
      <c r="Q176" s="46">
        <f t="shared" si="201"/>
        <v>0.34615384615384615</v>
      </c>
      <c r="R176" s="46" t="e">
        <f t="shared" si="202"/>
        <v>#REF!</v>
      </c>
      <c r="S176" s="279">
        <f t="shared" si="152"/>
        <v>222.6</v>
      </c>
      <c r="T176" s="3">
        <v>185.5</v>
      </c>
      <c r="U176" s="3">
        <v>140.5</v>
      </c>
      <c r="V176" s="15">
        <f t="shared" si="203"/>
        <v>244.5</v>
      </c>
      <c r="W176" s="15">
        <f t="shared" si="204"/>
        <v>289.5</v>
      </c>
      <c r="X176" s="277">
        <f t="shared" si="205"/>
        <v>0.56860465116279069</v>
      </c>
      <c r="Y176" s="277">
        <f t="shared" si="206"/>
        <v>0.67325581395348832</v>
      </c>
      <c r="Z176" s="3">
        <v>175</v>
      </c>
      <c r="AB176" s="3">
        <v>1</v>
      </c>
      <c r="AC176" s="3" t="e">
        <f t="shared" si="141"/>
        <v>#REF!</v>
      </c>
      <c r="AF176" s="15">
        <f t="shared" si="181"/>
        <v>430</v>
      </c>
      <c r="AG176" s="15">
        <f t="shared" si="176"/>
        <v>244.5</v>
      </c>
      <c r="AH176" s="295">
        <f t="shared" si="177"/>
        <v>0.56860465116279069</v>
      </c>
      <c r="AI176" s="3">
        <f t="shared" si="207"/>
        <v>0</v>
      </c>
      <c r="AJ176" s="3">
        <f t="shared" si="166"/>
        <v>0</v>
      </c>
      <c r="AK176" s="295" t="e">
        <f t="shared" si="158"/>
        <v>#DIV/0!</v>
      </c>
      <c r="AN176" s="15" t="e">
        <f>#REF!</f>
        <v>#REF!</v>
      </c>
      <c r="AO176" s="15" t="e">
        <f t="shared" si="159"/>
        <v>#REF!</v>
      </c>
      <c r="AP176" s="295" t="e">
        <f t="shared" si="160"/>
        <v>#REF!</v>
      </c>
      <c r="AQ176" s="3" t="e">
        <f t="shared" si="208"/>
        <v>#REF!</v>
      </c>
      <c r="AR176" s="3" t="e">
        <f t="shared" si="209"/>
        <v>#REF!</v>
      </c>
      <c r="AS176" s="295" t="e">
        <f t="shared" si="161"/>
        <v>#REF!</v>
      </c>
    </row>
    <row r="177" spans="1:45" x14ac:dyDescent="0.3">
      <c r="A177" s="90" t="s">
        <v>80</v>
      </c>
      <c r="B177" s="38" t="e">
        <f>#REF!</f>
        <v>#REF!</v>
      </c>
      <c r="C177" s="38">
        <f>'Книги (К)'!B185</f>
        <v>0</v>
      </c>
      <c r="D177" s="9">
        <v>700</v>
      </c>
      <c r="E177" s="20">
        <f t="shared" si="178"/>
        <v>610</v>
      </c>
      <c r="F177" s="20">
        <f>'Книги (К)'!E185</f>
        <v>610</v>
      </c>
      <c r="G177" s="59">
        <f t="shared" si="198"/>
        <v>0.12857142857142856</v>
      </c>
      <c r="H177" s="68">
        <f t="shared" si="199"/>
        <v>0.12857142857142856</v>
      </c>
      <c r="I177" s="279">
        <v>440</v>
      </c>
      <c r="J177" s="279">
        <v>100</v>
      </c>
      <c r="K177" s="424" t="s">
        <v>332</v>
      </c>
      <c r="L177" s="424" t="s">
        <v>332</v>
      </c>
      <c r="M177" s="279">
        <f t="shared" si="210"/>
        <v>350</v>
      </c>
      <c r="N177" s="279"/>
      <c r="O177" s="418">
        <f t="shared" si="167"/>
        <v>490</v>
      </c>
      <c r="P177" s="418" t="e">
        <f>#REF!</f>
        <v>#REF!</v>
      </c>
      <c r="Q177" s="46">
        <f t="shared" si="201"/>
        <v>0.30000000000000004</v>
      </c>
      <c r="R177" s="46" t="e">
        <f t="shared" si="202"/>
        <v>#REF!</v>
      </c>
      <c r="S177" s="279">
        <f t="shared" si="152"/>
        <v>318</v>
      </c>
      <c r="T177" s="3">
        <v>265</v>
      </c>
      <c r="U177" s="3">
        <v>200.5</v>
      </c>
      <c r="V177" s="15">
        <f t="shared" si="203"/>
        <v>345</v>
      </c>
      <c r="W177" s="15">
        <f t="shared" si="204"/>
        <v>409.5</v>
      </c>
      <c r="X177" s="277">
        <f t="shared" si="205"/>
        <v>0.56557377049180324</v>
      </c>
      <c r="Y177" s="277">
        <f t="shared" si="206"/>
        <v>0.67131147540983604</v>
      </c>
      <c r="Z177" s="3">
        <v>276</v>
      </c>
      <c r="AB177" s="3">
        <v>1</v>
      </c>
      <c r="AC177" s="3" t="e">
        <f t="shared" si="141"/>
        <v>#REF!</v>
      </c>
      <c r="AF177" s="15">
        <f t="shared" si="181"/>
        <v>610</v>
      </c>
      <c r="AG177" s="15">
        <f t="shared" si="176"/>
        <v>345</v>
      </c>
      <c r="AH177" s="295">
        <f t="shared" si="177"/>
        <v>0.56557377049180324</v>
      </c>
      <c r="AI177" s="3">
        <f t="shared" si="207"/>
        <v>0</v>
      </c>
      <c r="AJ177" s="3">
        <f t="shared" si="166"/>
        <v>0</v>
      </c>
      <c r="AK177" s="295" t="e">
        <f t="shared" si="158"/>
        <v>#DIV/0!</v>
      </c>
      <c r="AN177" s="15" t="e">
        <f>#REF!</f>
        <v>#REF!</v>
      </c>
      <c r="AO177" s="15" t="e">
        <f t="shared" si="159"/>
        <v>#REF!</v>
      </c>
      <c r="AP177" s="295" t="e">
        <f t="shared" si="160"/>
        <v>#REF!</v>
      </c>
      <c r="AQ177" s="3" t="e">
        <f t="shared" si="208"/>
        <v>#REF!</v>
      </c>
      <c r="AR177" s="3" t="e">
        <f t="shared" si="209"/>
        <v>#REF!</v>
      </c>
      <c r="AS177" s="295" t="e">
        <f t="shared" si="161"/>
        <v>#REF!</v>
      </c>
    </row>
    <row r="178" spans="1:45" x14ac:dyDescent="0.3">
      <c r="A178" s="90" t="s">
        <v>81</v>
      </c>
      <c r="B178" s="38" t="e">
        <f>#REF!</f>
        <v>#REF!</v>
      </c>
      <c r="C178" s="38">
        <f>'Книги (К)'!B186</f>
        <v>0</v>
      </c>
      <c r="D178" s="9">
        <v>520</v>
      </c>
      <c r="E178" s="20">
        <f t="shared" si="178"/>
        <v>440</v>
      </c>
      <c r="F178" s="20">
        <f>'Книги (К)'!E186</f>
        <v>440</v>
      </c>
      <c r="G178" s="59">
        <f t="shared" si="198"/>
        <v>0.15384615384615385</v>
      </c>
      <c r="H178" s="68">
        <f t="shared" si="199"/>
        <v>0.15384615384615385</v>
      </c>
      <c r="I178" s="279">
        <v>320</v>
      </c>
      <c r="J178" s="279">
        <v>60</v>
      </c>
      <c r="K178" s="424" t="s">
        <v>332</v>
      </c>
      <c r="L178" s="424" t="s">
        <v>332</v>
      </c>
      <c r="M178" s="279">
        <f t="shared" si="210"/>
        <v>250</v>
      </c>
      <c r="N178" s="279"/>
      <c r="O178" s="418">
        <f t="shared" si="167"/>
        <v>350</v>
      </c>
      <c r="P178" s="418" t="e">
        <f>#REF!</f>
        <v>#REF!</v>
      </c>
      <c r="Q178" s="46">
        <f t="shared" si="201"/>
        <v>0.32692307692307687</v>
      </c>
      <c r="R178" s="46" t="e">
        <f t="shared" si="202"/>
        <v>#REF!</v>
      </c>
      <c r="S178" s="279">
        <f t="shared" si="152"/>
        <v>229.20000000000002</v>
      </c>
      <c r="T178" s="3">
        <v>191</v>
      </c>
      <c r="U178" s="3">
        <v>145</v>
      </c>
      <c r="V178" s="15">
        <f t="shared" si="203"/>
        <v>249</v>
      </c>
      <c r="W178" s="15">
        <f t="shared" si="204"/>
        <v>295</v>
      </c>
      <c r="X178" s="277">
        <f t="shared" si="205"/>
        <v>0.56590909090909092</v>
      </c>
      <c r="Y178" s="277">
        <f t="shared" si="206"/>
        <v>0.67045454545454541</v>
      </c>
      <c r="Z178" s="3">
        <v>148</v>
      </c>
      <c r="AB178" s="3">
        <v>1</v>
      </c>
      <c r="AC178" s="3" t="e">
        <f t="shared" si="141"/>
        <v>#REF!</v>
      </c>
      <c r="AF178" s="15">
        <f t="shared" si="181"/>
        <v>440</v>
      </c>
      <c r="AG178" s="15">
        <f t="shared" si="176"/>
        <v>249</v>
      </c>
      <c r="AH178" s="295">
        <f t="shared" si="177"/>
        <v>0.56590909090909092</v>
      </c>
      <c r="AI178" s="3">
        <f t="shared" si="207"/>
        <v>0</v>
      </c>
      <c r="AJ178" s="3">
        <f t="shared" si="166"/>
        <v>0</v>
      </c>
      <c r="AK178" s="295" t="e">
        <f t="shared" si="158"/>
        <v>#DIV/0!</v>
      </c>
      <c r="AN178" s="15" t="e">
        <f>#REF!</f>
        <v>#REF!</v>
      </c>
      <c r="AO178" s="15" t="e">
        <f t="shared" si="159"/>
        <v>#REF!</v>
      </c>
      <c r="AP178" s="295" t="e">
        <f t="shared" si="160"/>
        <v>#REF!</v>
      </c>
      <c r="AQ178" s="3" t="e">
        <f t="shared" si="208"/>
        <v>#REF!</v>
      </c>
      <c r="AR178" s="3" t="e">
        <f t="shared" si="209"/>
        <v>#REF!</v>
      </c>
      <c r="AS178" s="295" t="e">
        <f t="shared" si="161"/>
        <v>#REF!</v>
      </c>
    </row>
    <row r="179" spans="1:45" x14ac:dyDescent="0.3">
      <c r="A179" s="90" t="s">
        <v>82</v>
      </c>
      <c r="B179" s="38" t="e">
        <f>#REF!</f>
        <v>#REF!</v>
      </c>
      <c r="C179" s="38">
        <f>'Книги (К)'!B187</f>
        <v>0</v>
      </c>
      <c r="D179" s="9">
        <v>1100</v>
      </c>
      <c r="E179" s="20">
        <f t="shared" si="178"/>
        <v>930</v>
      </c>
      <c r="F179" s="20">
        <f>'Книги (К)'!E187</f>
        <v>930</v>
      </c>
      <c r="G179" s="59">
        <f t="shared" si="198"/>
        <v>0.15454545454545454</v>
      </c>
      <c r="H179" s="68">
        <f t="shared" si="199"/>
        <v>0.15454545454545454</v>
      </c>
      <c r="I179" s="279">
        <v>790</v>
      </c>
      <c r="J179" s="279">
        <v>150</v>
      </c>
      <c r="K179" s="424" t="s">
        <v>332</v>
      </c>
      <c r="L179" s="424" t="s">
        <v>332</v>
      </c>
      <c r="M179" s="279">
        <f t="shared" si="210"/>
        <v>520</v>
      </c>
      <c r="N179" s="279"/>
      <c r="O179" s="418">
        <f t="shared" si="167"/>
        <v>750</v>
      </c>
      <c r="P179" s="418" t="e">
        <f>#REF!</f>
        <v>#REF!</v>
      </c>
      <c r="Q179" s="46">
        <f t="shared" si="201"/>
        <v>0.31818181818181823</v>
      </c>
      <c r="R179" s="46" t="e">
        <f t="shared" si="202"/>
        <v>#REF!</v>
      </c>
      <c r="S179" s="279">
        <f t="shared" si="152"/>
        <v>486.6</v>
      </c>
      <c r="T179" s="3">
        <v>405.5</v>
      </c>
      <c r="U179" s="3">
        <v>307</v>
      </c>
      <c r="V179" s="15">
        <f t="shared" si="203"/>
        <v>524.5</v>
      </c>
      <c r="W179" s="15">
        <f t="shared" si="204"/>
        <v>623</v>
      </c>
      <c r="X179" s="277">
        <f t="shared" si="205"/>
        <v>0.5639784946236559</v>
      </c>
      <c r="Y179" s="277">
        <f t="shared" si="206"/>
        <v>0.6698924731182796</v>
      </c>
      <c r="Z179" s="3">
        <v>459</v>
      </c>
      <c r="AB179" s="3">
        <v>1</v>
      </c>
      <c r="AC179" s="3" t="e">
        <f t="shared" si="141"/>
        <v>#REF!</v>
      </c>
      <c r="AF179" s="15">
        <f t="shared" si="181"/>
        <v>930</v>
      </c>
      <c r="AG179" s="15">
        <f t="shared" si="176"/>
        <v>524.5</v>
      </c>
      <c r="AH179" s="295">
        <f t="shared" si="177"/>
        <v>0.5639784946236559</v>
      </c>
      <c r="AI179" s="3">
        <f t="shared" si="207"/>
        <v>0</v>
      </c>
      <c r="AJ179" s="3">
        <f t="shared" si="166"/>
        <v>0</v>
      </c>
      <c r="AK179" s="295" t="e">
        <f t="shared" si="158"/>
        <v>#DIV/0!</v>
      </c>
      <c r="AN179" s="15" t="e">
        <f>#REF!</f>
        <v>#REF!</v>
      </c>
      <c r="AO179" s="15" t="e">
        <f t="shared" si="159"/>
        <v>#REF!</v>
      </c>
      <c r="AP179" s="295" t="e">
        <f t="shared" si="160"/>
        <v>#REF!</v>
      </c>
      <c r="AQ179" s="3" t="e">
        <f t="shared" si="208"/>
        <v>#REF!</v>
      </c>
      <c r="AR179" s="3" t="e">
        <f t="shared" si="209"/>
        <v>#REF!</v>
      </c>
      <c r="AS179" s="295" t="e">
        <f t="shared" si="161"/>
        <v>#REF!</v>
      </c>
    </row>
    <row r="180" spans="1:45" x14ac:dyDescent="0.3">
      <c r="A180" s="90" t="s">
        <v>84</v>
      </c>
      <c r="B180" s="38" t="e">
        <f>#REF!</f>
        <v>#REF!</v>
      </c>
      <c r="C180" s="38">
        <f>'Книги (К)'!B188</f>
        <v>0</v>
      </c>
      <c r="D180" s="9">
        <v>470</v>
      </c>
      <c r="E180" s="20">
        <f t="shared" si="178"/>
        <v>390</v>
      </c>
      <c r="F180" s="20">
        <f>'Книги (К)'!E188</f>
        <v>390</v>
      </c>
      <c r="G180" s="59">
        <f t="shared" si="198"/>
        <v>0.17021276595744683</v>
      </c>
      <c r="H180" s="68">
        <f t="shared" si="199"/>
        <v>0.17021276595744683</v>
      </c>
      <c r="I180" s="279">
        <v>310</v>
      </c>
      <c r="J180" s="279">
        <v>100</v>
      </c>
      <c r="K180" s="424" t="s">
        <v>332</v>
      </c>
      <c r="L180" s="424" t="s">
        <v>332</v>
      </c>
      <c r="M180" s="279">
        <f t="shared" si="210"/>
        <v>220</v>
      </c>
      <c r="N180" s="279"/>
      <c r="O180" s="418">
        <f t="shared" si="167"/>
        <v>320</v>
      </c>
      <c r="P180" s="418" t="e">
        <f>#REF!</f>
        <v>#REF!</v>
      </c>
      <c r="Q180" s="46">
        <f t="shared" si="201"/>
        <v>0.31914893617021278</v>
      </c>
      <c r="R180" s="46" t="e">
        <f t="shared" si="202"/>
        <v>#REF!</v>
      </c>
      <c r="S180" s="279">
        <f t="shared" si="152"/>
        <v>204.60000000000002</v>
      </c>
      <c r="T180" s="3">
        <v>170.5</v>
      </c>
      <c r="U180" s="3">
        <v>129</v>
      </c>
      <c r="V180" s="15">
        <f t="shared" si="203"/>
        <v>219.5</v>
      </c>
      <c r="W180" s="15">
        <f t="shared" si="204"/>
        <v>261</v>
      </c>
      <c r="X180" s="277">
        <f t="shared" si="205"/>
        <v>0.56282051282051282</v>
      </c>
      <c r="Y180" s="277">
        <f t="shared" si="206"/>
        <v>0.66923076923076918</v>
      </c>
      <c r="Z180" s="3">
        <v>152</v>
      </c>
      <c r="AB180" s="3">
        <v>1</v>
      </c>
      <c r="AC180" s="3" t="e">
        <f t="shared" si="141"/>
        <v>#REF!</v>
      </c>
      <c r="AF180" s="15">
        <f t="shared" si="181"/>
        <v>390</v>
      </c>
      <c r="AG180" s="15">
        <f t="shared" si="176"/>
        <v>219.5</v>
      </c>
      <c r="AH180" s="295">
        <f t="shared" si="177"/>
        <v>0.56282051282051282</v>
      </c>
      <c r="AI180" s="3">
        <f t="shared" si="207"/>
        <v>0</v>
      </c>
      <c r="AJ180" s="3">
        <f t="shared" si="166"/>
        <v>0</v>
      </c>
      <c r="AK180" s="295" t="e">
        <f t="shared" si="158"/>
        <v>#DIV/0!</v>
      </c>
      <c r="AN180" s="15" t="e">
        <f>#REF!</f>
        <v>#REF!</v>
      </c>
      <c r="AO180" s="15" t="e">
        <f t="shared" si="159"/>
        <v>#REF!</v>
      </c>
      <c r="AP180" s="295" t="e">
        <f t="shared" si="160"/>
        <v>#REF!</v>
      </c>
      <c r="AQ180" s="3" t="e">
        <f t="shared" si="208"/>
        <v>#REF!</v>
      </c>
      <c r="AR180" s="3" t="e">
        <f t="shared" si="209"/>
        <v>#REF!</v>
      </c>
      <c r="AS180" s="295" t="e">
        <f t="shared" si="161"/>
        <v>#REF!</v>
      </c>
    </row>
    <row r="181" spans="1:45" x14ac:dyDescent="0.3">
      <c r="A181" s="90" t="s">
        <v>86</v>
      </c>
      <c r="B181" s="38" t="e">
        <f>#REF!</f>
        <v>#REF!</v>
      </c>
      <c r="C181" s="38">
        <f>'Книги (К)'!B189</f>
        <v>0</v>
      </c>
      <c r="D181" s="9">
        <v>680</v>
      </c>
      <c r="E181" s="20">
        <f t="shared" si="178"/>
        <v>580</v>
      </c>
      <c r="F181" s="20">
        <f>'Книги (К)'!E189</f>
        <v>580</v>
      </c>
      <c r="G181" s="59">
        <f t="shared" si="198"/>
        <v>0.1470588235294118</v>
      </c>
      <c r="H181" s="68">
        <f t="shared" si="199"/>
        <v>0.1470588235294118</v>
      </c>
      <c r="I181" s="279">
        <v>370</v>
      </c>
      <c r="J181" s="279">
        <v>110</v>
      </c>
      <c r="K181" s="279">
        <v>65</v>
      </c>
      <c r="L181" s="279">
        <v>330</v>
      </c>
      <c r="M181" s="279">
        <f t="shared" si="210"/>
        <v>330</v>
      </c>
      <c r="N181" s="279"/>
      <c r="O181" s="418">
        <f t="shared" si="167"/>
        <v>470</v>
      </c>
      <c r="P181" s="418" t="e">
        <f>#REF!</f>
        <v>#REF!</v>
      </c>
      <c r="Q181" s="46">
        <f t="shared" si="201"/>
        <v>0.30882352941176472</v>
      </c>
      <c r="R181" s="46" t="e">
        <f t="shared" si="202"/>
        <v>#REF!</v>
      </c>
      <c r="S181" s="279">
        <f t="shared" si="152"/>
        <v>301.8</v>
      </c>
      <c r="T181" s="3">
        <v>251.5</v>
      </c>
      <c r="U181" s="3">
        <v>190.5</v>
      </c>
      <c r="V181" s="15">
        <f t="shared" si="203"/>
        <v>328.5</v>
      </c>
      <c r="W181" s="15">
        <f t="shared" si="204"/>
        <v>389.5</v>
      </c>
      <c r="X181" s="277">
        <f t="shared" si="205"/>
        <v>0.56637931034482758</v>
      </c>
      <c r="Y181" s="277">
        <f t="shared" si="206"/>
        <v>0.67155172413793107</v>
      </c>
      <c r="Z181" s="3">
        <v>260</v>
      </c>
      <c r="AB181" s="3">
        <v>1</v>
      </c>
      <c r="AC181" s="3" t="e">
        <f t="shared" si="141"/>
        <v>#REF!</v>
      </c>
      <c r="AF181" s="15">
        <f t="shared" si="181"/>
        <v>580</v>
      </c>
      <c r="AG181" s="15">
        <f t="shared" si="176"/>
        <v>328.5</v>
      </c>
      <c r="AH181" s="295">
        <f t="shared" si="177"/>
        <v>0.56637931034482758</v>
      </c>
      <c r="AI181" s="3">
        <f t="shared" si="207"/>
        <v>0</v>
      </c>
      <c r="AJ181" s="3">
        <f t="shared" si="166"/>
        <v>0</v>
      </c>
      <c r="AK181" s="295" t="e">
        <f t="shared" si="158"/>
        <v>#DIV/0!</v>
      </c>
      <c r="AN181" s="15" t="e">
        <f>#REF!</f>
        <v>#REF!</v>
      </c>
      <c r="AO181" s="15" t="e">
        <f t="shared" si="159"/>
        <v>#REF!</v>
      </c>
      <c r="AP181" s="295" t="e">
        <f t="shared" si="160"/>
        <v>#REF!</v>
      </c>
      <c r="AQ181" s="3" t="e">
        <f t="shared" si="208"/>
        <v>#REF!</v>
      </c>
      <c r="AR181" s="3" t="e">
        <f t="shared" si="209"/>
        <v>#REF!</v>
      </c>
      <c r="AS181" s="295" t="e">
        <f t="shared" si="161"/>
        <v>#REF!</v>
      </c>
    </row>
    <row r="182" spans="1:45" x14ac:dyDescent="0.3">
      <c r="A182" s="90" t="s">
        <v>87</v>
      </c>
      <c r="B182" s="38" t="e">
        <f>#REF!</f>
        <v>#REF!</v>
      </c>
      <c r="C182" s="38">
        <f>'Книги (К)'!B190</f>
        <v>0</v>
      </c>
      <c r="D182" s="9">
        <v>710</v>
      </c>
      <c r="E182" s="20">
        <f t="shared" si="178"/>
        <v>600</v>
      </c>
      <c r="F182" s="20">
        <f>'Книги (К)'!E190</f>
        <v>600</v>
      </c>
      <c r="G182" s="59">
        <f t="shared" si="198"/>
        <v>0.15492957746478875</v>
      </c>
      <c r="H182" s="68">
        <f t="shared" si="199"/>
        <v>0.15492957746478875</v>
      </c>
      <c r="I182" s="279">
        <v>390</v>
      </c>
      <c r="J182" s="279">
        <v>100</v>
      </c>
      <c r="K182" s="424" t="s">
        <v>332</v>
      </c>
      <c r="L182" s="424" t="s">
        <v>332</v>
      </c>
      <c r="M182" s="279">
        <f t="shared" si="210"/>
        <v>340</v>
      </c>
      <c r="N182" s="279"/>
      <c r="O182" s="418">
        <f t="shared" si="167"/>
        <v>480</v>
      </c>
      <c r="P182" s="418" t="e">
        <f>#REF!</f>
        <v>#REF!</v>
      </c>
      <c r="Q182" s="46">
        <f t="shared" si="201"/>
        <v>0.323943661971831</v>
      </c>
      <c r="R182" s="46" t="e">
        <f t="shared" si="202"/>
        <v>#REF!</v>
      </c>
      <c r="S182" s="279">
        <f t="shared" si="152"/>
        <v>312</v>
      </c>
      <c r="T182" s="3">
        <v>260</v>
      </c>
      <c r="U182" s="3">
        <v>197</v>
      </c>
      <c r="V182" s="15">
        <f t="shared" si="203"/>
        <v>340</v>
      </c>
      <c r="W182" s="15">
        <f t="shared" si="204"/>
        <v>403</v>
      </c>
      <c r="X182" s="277">
        <f t="shared" si="205"/>
        <v>0.56666666666666665</v>
      </c>
      <c r="Y182" s="277">
        <f t="shared" si="206"/>
        <v>0.67166666666666663</v>
      </c>
      <c r="Z182" s="3">
        <v>270</v>
      </c>
      <c r="AB182" s="3">
        <v>1</v>
      </c>
      <c r="AC182" s="3" t="e">
        <f t="shared" si="141"/>
        <v>#REF!</v>
      </c>
      <c r="AF182" s="15">
        <f t="shared" si="181"/>
        <v>600</v>
      </c>
      <c r="AG182" s="15">
        <f t="shared" si="176"/>
        <v>340</v>
      </c>
      <c r="AH182" s="295">
        <f t="shared" si="177"/>
        <v>0.56666666666666665</v>
      </c>
      <c r="AI182" s="3">
        <f t="shared" si="207"/>
        <v>0</v>
      </c>
      <c r="AJ182" s="3">
        <f t="shared" si="166"/>
        <v>0</v>
      </c>
      <c r="AK182" s="295" t="e">
        <f t="shared" si="158"/>
        <v>#DIV/0!</v>
      </c>
      <c r="AN182" s="15" t="e">
        <f>#REF!</f>
        <v>#REF!</v>
      </c>
      <c r="AO182" s="15" t="e">
        <f t="shared" si="159"/>
        <v>#REF!</v>
      </c>
      <c r="AP182" s="295" t="e">
        <f t="shared" si="160"/>
        <v>#REF!</v>
      </c>
      <c r="AQ182" s="3" t="e">
        <f t="shared" si="208"/>
        <v>#REF!</v>
      </c>
      <c r="AR182" s="3" t="e">
        <f t="shared" si="209"/>
        <v>#REF!</v>
      </c>
      <c r="AS182" s="295" t="e">
        <f t="shared" si="161"/>
        <v>#REF!</v>
      </c>
    </row>
    <row r="183" spans="1:45" x14ac:dyDescent="0.3">
      <c r="A183" s="90" t="s">
        <v>88</v>
      </c>
      <c r="B183" s="38" t="e">
        <f>#REF!</f>
        <v>#REF!</v>
      </c>
      <c r="C183" s="38">
        <f>'Книги (К)'!B191</f>
        <v>0</v>
      </c>
      <c r="D183" s="9">
        <v>300</v>
      </c>
      <c r="E183" s="20">
        <f t="shared" si="178"/>
        <v>240</v>
      </c>
      <c r="F183" s="20">
        <f>'Книги (К)'!E191</f>
        <v>240</v>
      </c>
      <c r="G183" s="59">
        <f t="shared" si="198"/>
        <v>0.19999999999999996</v>
      </c>
      <c r="H183" s="68">
        <f t="shared" si="199"/>
        <v>0.19999999999999996</v>
      </c>
      <c r="I183" s="279">
        <v>130</v>
      </c>
      <c r="J183" s="279">
        <v>30</v>
      </c>
      <c r="K183" s="424" t="s">
        <v>332</v>
      </c>
      <c r="L183" s="424" t="s">
        <v>332</v>
      </c>
      <c r="M183" s="279">
        <f t="shared" si="210"/>
        <v>140</v>
      </c>
      <c r="N183" s="279"/>
      <c r="O183" s="418">
        <f t="shared" si="167"/>
        <v>190</v>
      </c>
      <c r="P183" s="418" t="e">
        <f>#REF!</f>
        <v>#REF!</v>
      </c>
      <c r="Q183" s="46">
        <f t="shared" si="201"/>
        <v>0.3666666666666667</v>
      </c>
      <c r="R183" s="46" t="e">
        <f t="shared" si="202"/>
        <v>#REF!</v>
      </c>
      <c r="S183" s="279">
        <f t="shared" si="152"/>
        <v>125.4</v>
      </c>
      <c r="T183" s="3">
        <v>104.5</v>
      </c>
      <c r="U183" s="3">
        <v>79</v>
      </c>
      <c r="V183" s="15">
        <f t="shared" si="203"/>
        <v>135.5</v>
      </c>
      <c r="W183" s="15">
        <f t="shared" si="204"/>
        <v>161</v>
      </c>
      <c r="X183" s="277">
        <f t="shared" si="205"/>
        <v>0.56458333333333333</v>
      </c>
      <c r="Y183" s="277">
        <f t="shared" si="206"/>
        <v>0.67083333333333328</v>
      </c>
      <c r="Z183" s="3">
        <v>56</v>
      </c>
      <c r="AB183" s="3">
        <v>1</v>
      </c>
      <c r="AC183" s="3" t="e">
        <f t="shared" si="141"/>
        <v>#REF!</v>
      </c>
      <c r="AF183" s="15">
        <f t="shared" si="181"/>
        <v>240</v>
      </c>
      <c r="AG183" s="15">
        <f t="shared" si="176"/>
        <v>135.5</v>
      </c>
      <c r="AH183" s="295">
        <f t="shared" si="177"/>
        <v>0.56458333333333333</v>
      </c>
      <c r="AI183" s="3">
        <f t="shared" si="207"/>
        <v>0</v>
      </c>
      <c r="AJ183" s="3">
        <f t="shared" si="166"/>
        <v>0</v>
      </c>
      <c r="AK183" s="295" t="e">
        <f t="shared" si="158"/>
        <v>#DIV/0!</v>
      </c>
      <c r="AN183" s="15" t="e">
        <f>#REF!</f>
        <v>#REF!</v>
      </c>
      <c r="AO183" s="15" t="e">
        <f t="shared" si="159"/>
        <v>#REF!</v>
      </c>
      <c r="AP183" s="295" t="e">
        <f t="shared" si="160"/>
        <v>#REF!</v>
      </c>
      <c r="AQ183" s="3" t="e">
        <f t="shared" si="208"/>
        <v>#REF!</v>
      </c>
      <c r="AR183" s="3" t="e">
        <f t="shared" si="209"/>
        <v>#REF!</v>
      </c>
      <c r="AS183" s="295" t="e">
        <f t="shared" si="161"/>
        <v>#REF!</v>
      </c>
    </row>
    <row r="184" spans="1:45" x14ac:dyDescent="0.3">
      <c r="A184" s="90" t="s">
        <v>93</v>
      </c>
      <c r="B184" s="38" t="e">
        <f>#REF!</f>
        <v>#REF!</v>
      </c>
      <c r="C184" s="38">
        <f>'Книги (К)'!B192</f>
        <v>0</v>
      </c>
      <c r="D184" s="9">
        <v>720</v>
      </c>
      <c r="E184" s="20">
        <f t="shared" si="178"/>
        <v>640</v>
      </c>
      <c r="F184" s="20">
        <f>'Книги (К)'!E192</f>
        <v>640</v>
      </c>
      <c r="G184" s="59">
        <f t="shared" si="198"/>
        <v>0.11111111111111116</v>
      </c>
      <c r="H184" s="68">
        <f t="shared" si="199"/>
        <v>0.11111111111111116</v>
      </c>
      <c r="I184" s="279">
        <v>420</v>
      </c>
      <c r="J184" s="279">
        <v>150</v>
      </c>
      <c r="K184" s="279">
        <v>90</v>
      </c>
      <c r="L184" s="279">
        <v>360</v>
      </c>
      <c r="M184" s="279">
        <f t="shared" si="210"/>
        <v>360</v>
      </c>
      <c r="N184" s="279"/>
      <c r="O184" s="418">
        <f t="shared" si="167"/>
        <v>520</v>
      </c>
      <c r="P184" s="418" t="e">
        <f>#REF!</f>
        <v>#REF!</v>
      </c>
      <c r="Q184" s="46">
        <f t="shared" si="201"/>
        <v>0.27777777777777779</v>
      </c>
      <c r="R184" s="46" t="e">
        <f t="shared" si="202"/>
        <v>#REF!</v>
      </c>
      <c r="S184" s="279">
        <f t="shared" si="152"/>
        <v>334.20000000000005</v>
      </c>
      <c r="T184" s="3">
        <v>278.5</v>
      </c>
      <c r="U184" s="3">
        <v>211</v>
      </c>
      <c r="V184" s="15">
        <f t="shared" si="203"/>
        <v>361.5</v>
      </c>
      <c r="W184" s="15">
        <f t="shared" si="204"/>
        <v>429</v>
      </c>
      <c r="X184" s="277">
        <f t="shared" si="205"/>
        <v>0.56484374999999998</v>
      </c>
      <c r="Y184" s="277">
        <f t="shared" si="206"/>
        <v>0.67031249999999998</v>
      </c>
      <c r="Z184" s="3">
        <v>292</v>
      </c>
      <c r="AB184" s="3">
        <v>1</v>
      </c>
      <c r="AC184" s="3" t="e">
        <f t="shared" si="141"/>
        <v>#REF!</v>
      </c>
      <c r="AF184" s="15">
        <f t="shared" si="181"/>
        <v>640</v>
      </c>
      <c r="AG184" s="15">
        <f t="shared" si="176"/>
        <v>361.5</v>
      </c>
      <c r="AH184" s="295">
        <f t="shared" si="177"/>
        <v>0.56484374999999998</v>
      </c>
      <c r="AI184" s="3">
        <f t="shared" si="207"/>
        <v>0</v>
      </c>
      <c r="AJ184" s="3">
        <f t="shared" si="166"/>
        <v>0</v>
      </c>
      <c r="AK184" s="295" t="e">
        <f t="shared" si="158"/>
        <v>#DIV/0!</v>
      </c>
      <c r="AN184" s="15" t="e">
        <f>#REF!</f>
        <v>#REF!</v>
      </c>
      <c r="AO184" s="15" t="e">
        <f t="shared" si="159"/>
        <v>#REF!</v>
      </c>
      <c r="AP184" s="295" t="e">
        <f t="shared" si="160"/>
        <v>#REF!</v>
      </c>
      <c r="AQ184" s="3" t="e">
        <f t="shared" si="208"/>
        <v>#REF!</v>
      </c>
      <c r="AR184" s="3" t="e">
        <f t="shared" si="209"/>
        <v>#REF!</v>
      </c>
      <c r="AS184" s="295" t="e">
        <f t="shared" si="161"/>
        <v>#REF!</v>
      </c>
    </row>
    <row r="185" spans="1:45" x14ac:dyDescent="0.3">
      <c r="A185" s="90" t="s">
        <v>96</v>
      </c>
      <c r="B185" s="38" t="e">
        <f>#REF!</f>
        <v>#REF!</v>
      </c>
      <c r="C185" s="38">
        <f>'Книги (К)'!B193</f>
        <v>0</v>
      </c>
      <c r="D185" s="9">
        <v>430</v>
      </c>
      <c r="E185" s="20">
        <f t="shared" si="178"/>
        <v>380</v>
      </c>
      <c r="F185" s="20">
        <f>'Книги (К)'!E193</f>
        <v>380</v>
      </c>
      <c r="G185" s="59">
        <f t="shared" si="198"/>
        <v>0.11627906976744184</v>
      </c>
      <c r="H185" s="68">
        <f t="shared" si="199"/>
        <v>0.11627906976744184</v>
      </c>
      <c r="I185" s="279">
        <v>310</v>
      </c>
      <c r="J185" s="279">
        <v>80</v>
      </c>
      <c r="K185" s="424" t="s">
        <v>332</v>
      </c>
      <c r="L185" s="424" t="s">
        <v>332</v>
      </c>
      <c r="M185" s="279">
        <f t="shared" si="210"/>
        <v>210</v>
      </c>
      <c r="N185" s="279"/>
      <c r="O185" s="418">
        <f t="shared" si="167"/>
        <v>310</v>
      </c>
      <c r="P185" s="418" t="e">
        <f>#REF!</f>
        <v>#REF!</v>
      </c>
      <c r="Q185" s="46">
        <f t="shared" si="201"/>
        <v>0.27906976744186052</v>
      </c>
      <c r="R185" s="46" t="e">
        <f t="shared" si="202"/>
        <v>#REF!</v>
      </c>
      <c r="S185" s="279">
        <f t="shared" si="152"/>
        <v>199.79999999999998</v>
      </c>
      <c r="T185" s="3">
        <v>166.5</v>
      </c>
      <c r="U185" s="3">
        <v>126</v>
      </c>
      <c r="V185" s="15">
        <f t="shared" si="203"/>
        <v>213.5</v>
      </c>
      <c r="W185" s="15">
        <f t="shared" si="204"/>
        <v>254</v>
      </c>
      <c r="X185" s="277">
        <f t="shared" si="205"/>
        <v>0.56184210526315792</v>
      </c>
      <c r="Y185" s="277">
        <f t="shared" si="206"/>
        <v>0.66842105263157892</v>
      </c>
      <c r="Z185" s="3">
        <v>148</v>
      </c>
      <c r="AB185" s="3">
        <v>1</v>
      </c>
      <c r="AC185" s="3" t="e">
        <f t="shared" si="141"/>
        <v>#REF!</v>
      </c>
      <c r="AF185" s="15">
        <f t="shared" si="181"/>
        <v>380</v>
      </c>
      <c r="AG185" s="15">
        <f t="shared" si="176"/>
        <v>213.5</v>
      </c>
      <c r="AH185" s="295">
        <f t="shared" si="177"/>
        <v>0.56184210526315792</v>
      </c>
      <c r="AI185" s="3">
        <f t="shared" si="207"/>
        <v>0</v>
      </c>
      <c r="AJ185" s="3">
        <f t="shared" si="166"/>
        <v>0</v>
      </c>
      <c r="AK185" s="295" t="e">
        <f t="shared" si="158"/>
        <v>#DIV/0!</v>
      </c>
      <c r="AN185" s="15" t="e">
        <f>#REF!</f>
        <v>#REF!</v>
      </c>
      <c r="AO185" s="15" t="e">
        <f t="shared" si="159"/>
        <v>#REF!</v>
      </c>
      <c r="AP185" s="295" t="e">
        <f t="shared" si="160"/>
        <v>#REF!</v>
      </c>
      <c r="AQ185" s="3" t="e">
        <f t="shared" si="208"/>
        <v>#REF!</v>
      </c>
      <c r="AR185" s="3" t="e">
        <f t="shared" si="209"/>
        <v>#REF!</v>
      </c>
      <c r="AS185" s="295" t="e">
        <f t="shared" si="161"/>
        <v>#REF!</v>
      </c>
    </row>
    <row r="186" spans="1:45" x14ac:dyDescent="0.3">
      <c r="A186" s="90" t="s">
        <v>98</v>
      </c>
      <c r="B186" s="38" t="e">
        <f>#REF!</f>
        <v>#REF!</v>
      </c>
      <c r="C186" s="38">
        <f>'Книги (К)'!B194</f>
        <v>0</v>
      </c>
      <c r="D186" s="9">
        <v>1100</v>
      </c>
      <c r="E186" s="20">
        <f t="shared" si="178"/>
        <v>940</v>
      </c>
      <c r="F186" s="20">
        <f>'Книги (К)'!E194</f>
        <v>940</v>
      </c>
      <c r="G186" s="59">
        <f t="shared" si="198"/>
        <v>0.1454545454545455</v>
      </c>
      <c r="H186" s="68">
        <f t="shared" si="199"/>
        <v>0.1454545454545455</v>
      </c>
      <c r="I186" s="279">
        <v>760</v>
      </c>
      <c r="J186" s="279">
        <v>300</v>
      </c>
      <c r="K186" s="279">
        <v>180</v>
      </c>
      <c r="L186" s="279">
        <v>530</v>
      </c>
      <c r="M186" s="279">
        <f t="shared" si="210"/>
        <v>530</v>
      </c>
      <c r="N186" s="279"/>
      <c r="O186" s="418">
        <f t="shared" si="167"/>
        <v>760</v>
      </c>
      <c r="P186" s="418" t="e">
        <f>#REF!</f>
        <v>#REF!</v>
      </c>
      <c r="Q186" s="46">
        <f t="shared" si="201"/>
        <v>0.30909090909090908</v>
      </c>
      <c r="R186" s="46" t="e">
        <f t="shared" si="202"/>
        <v>#REF!</v>
      </c>
      <c r="S186" s="279">
        <f t="shared" si="152"/>
        <v>492</v>
      </c>
      <c r="T186" s="3">
        <v>410</v>
      </c>
      <c r="U186" s="3">
        <v>310.5</v>
      </c>
      <c r="V186" s="15">
        <f t="shared" si="203"/>
        <v>530</v>
      </c>
      <c r="W186" s="15">
        <f t="shared" si="204"/>
        <v>629.5</v>
      </c>
      <c r="X186" s="277">
        <f t="shared" si="205"/>
        <v>0.56382978723404253</v>
      </c>
      <c r="Y186" s="277">
        <f t="shared" si="206"/>
        <v>0.6696808510638298</v>
      </c>
      <c r="Z186" s="3">
        <v>432</v>
      </c>
      <c r="AB186" s="3">
        <v>1</v>
      </c>
      <c r="AC186" s="3" t="e">
        <f t="shared" si="141"/>
        <v>#REF!</v>
      </c>
      <c r="AF186" s="15">
        <f t="shared" si="181"/>
        <v>940</v>
      </c>
      <c r="AG186" s="15">
        <f t="shared" si="176"/>
        <v>530</v>
      </c>
      <c r="AH186" s="295">
        <f t="shared" si="177"/>
        <v>0.56382978723404253</v>
      </c>
      <c r="AI186" s="3">
        <f t="shared" si="207"/>
        <v>0</v>
      </c>
      <c r="AJ186" s="3">
        <f t="shared" si="166"/>
        <v>0</v>
      </c>
      <c r="AK186" s="295" t="e">
        <f t="shared" si="158"/>
        <v>#DIV/0!</v>
      </c>
      <c r="AN186" s="15" t="e">
        <f>#REF!</f>
        <v>#REF!</v>
      </c>
      <c r="AO186" s="15" t="e">
        <f t="shared" si="159"/>
        <v>#REF!</v>
      </c>
      <c r="AP186" s="295" t="e">
        <f t="shared" si="160"/>
        <v>#REF!</v>
      </c>
      <c r="AQ186" s="3" t="e">
        <f t="shared" si="208"/>
        <v>#REF!</v>
      </c>
      <c r="AR186" s="3" t="e">
        <f t="shared" si="209"/>
        <v>#REF!</v>
      </c>
      <c r="AS186" s="295" t="e">
        <f t="shared" si="161"/>
        <v>#REF!</v>
      </c>
    </row>
    <row r="187" spans="1:45" x14ac:dyDescent="0.3">
      <c r="A187" s="90" t="s">
        <v>100</v>
      </c>
      <c r="B187" s="38" t="e">
        <f>#REF!</f>
        <v>#REF!</v>
      </c>
      <c r="C187" s="38">
        <f>'Книги (К)'!B195</f>
        <v>0</v>
      </c>
      <c r="D187" s="9">
        <v>660</v>
      </c>
      <c r="E187" s="20">
        <f t="shared" si="178"/>
        <v>570</v>
      </c>
      <c r="F187" s="20">
        <f>'Книги (К)'!E195</f>
        <v>570</v>
      </c>
      <c r="G187" s="59">
        <f t="shared" si="198"/>
        <v>0.13636363636363635</v>
      </c>
      <c r="H187" s="68">
        <f t="shared" si="199"/>
        <v>0.13636363636363635</v>
      </c>
      <c r="I187" s="279">
        <v>420</v>
      </c>
      <c r="J187" s="279">
        <v>100</v>
      </c>
      <c r="K187" s="424" t="s">
        <v>332</v>
      </c>
      <c r="L187" s="424" t="s">
        <v>332</v>
      </c>
      <c r="M187" s="279">
        <f t="shared" si="210"/>
        <v>320</v>
      </c>
      <c r="N187" s="279"/>
      <c r="O187" s="418">
        <f t="shared" si="167"/>
        <v>460</v>
      </c>
      <c r="P187" s="418" t="e">
        <f>#REF!</f>
        <v>#REF!</v>
      </c>
      <c r="Q187" s="46">
        <f t="shared" si="201"/>
        <v>0.30303030303030298</v>
      </c>
      <c r="R187" s="46" t="e">
        <f t="shared" si="202"/>
        <v>#REF!</v>
      </c>
      <c r="S187" s="279">
        <f t="shared" si="152"/>
        <v>295.8</v>
      </c>
      <c r="T187" s="3">
        <v>246.5</v>
      </c>
      <c r="U187" s="3">
        <v>187</v>
      </c>
      <c r="V187" s="15">
        <f t="shared" si="203"/>
        <v>323.5</v>
      </c>
      <c r="W187" s="15">
        <f t="shared" si="204"/>
        <v>383</v>
      </c>
      <c r="X187" s="277">
        <f t="shared" si="205"/>
        <v>0.56754385964912279</v>
      </c>
      <c r="Y187" s="277">
        <f t="shared" si="206"/>
        <v>0.67192982456140349</v>
      </c>
      <c r="Z187" s="3">
        <v>254</v>
      </c>
      <c r="AB187" s="3">
        <v>1</v>
      </c>
      <c r="AC187" s="3" t="e">
        <f t="shared" si="141"/>
        <v>#REF!</v>
      </c>
      <c r="AF187" s="15">
        <f t="shared" si="181"/>
        <v>570</v>
      </c>
      <c r="AG187" s="15">
        <f t="shared" si="176"/>
        <v>323.5</v>
      </c>
      <c r="AH187" s="295">
        <f t="shared" si="177"/>
        <v>0.56754385964912279</v>
      </c>
      <c r="AI187" s="3">
        <f t="shared" si="207"/>
        <v>0</v>
      </c>
      <c r="AJ187" s="3">
        <f t="shared" si="166"/>
        <v>0</v>
      </c>
      <c r="AK187" s="295" t="e">
        <f t="shared" si="158"/>
        <v>#DIV/0!</v>
      </c>
      <c r="AN187" s="15" t="e">
        <f>#REF!</f>
        <v>#REF!</v>
      </c>
      <c r="AO187" s="15" t="e">
        <f t="shared" si="159"/>
        <v>#REF!</v>
      </c>
      <c r="AP187" s="295" t="e">
        <f t="shared" si="160"/>
        <v>#REF!</v>
      </c>
      <c r="AQ187" s="3" t="e">
        <f t="shared" si="208"/>
        <v>#REF!</v>
      </c>
      <c r="AR187" s="3" t="e">
        <f t="shared" si="209"/>
        <v>#REF!</v>
      </c>
      <c r="AS187" s="295" t="e">
        <f t="shared" si="161"/>
        <v>#REF!</v>
      </c>
    </row>
    <row r="188" spans="1:45" x14ac:dyDescent="0.3">
      <c r="A188" s="90" t="s">
        <v>101</v>
      </c>
      <c r="B188" s="38" t="e">
        <f>#REF!</f>
        <v>#REF!</v>
      </c>
      <c r="C188" s="38">
        <f>'Книги (К)'!B196</f>
        <v>0</v>
      </c>
      <c r="D188" s="9">
        <v>610</v>
      </c>
      <c r="E188" s="20">
        <f t="shared" si="178"/>
        <v>520</v>
      </c>
      <c r="F188" s="20">
        <f>'Книги (К)'!E196</f>
        <v>520</v>
      </c>
      <c r="G188" s="59">
        <f t="shared" si="198"/>
        <v>0.14754098360655743</v>
      </c>
      <c r="H188" s="68">
        <f t="shared" si="199"/>
        <v>0.14754098360655743</v>
      </c>
      <c r="I188" s="279">
        <v>510</v>
      </c>
      <c r="J188" s="279">
        <v>380</v>
      </c>
      <c r="K188" s="279">
        <v>240</v>
      </c>
      <c r="L188" s="279">
        <v>290</v>
      </c>
      <c r="M188" s="279">
        <f t="shared" si="210"/>
        <v>290</v>
      </c>
      <c r="N188" s="279"/>
      <c r="O188" s="418">
        <f t="shared" si="167"/>
        <v>420</v>
      </c>
      <c r="P188" s="418" t="e">
        <f>#REF!</f>
        <v>#REF!</v>
      </c>
      <c r="Q188" s="46">
        <f t="shared" si="201"/>
        <v>0.31147540983606559</v>
      </c>
      <c r="R188" s="46" t="e">
        <f t="shared" si="202"/>
        <v>#REF!</v>
      </c>
      <c r="S188" s="279">
        <f t="shared" si="152"/>
        <v>273</v>
      </c>
      <c r="T188" s="3">
        <v>227.5</v>
      </c>
      <c r="U188" s="3">
        <v>172</v>
      </c>
      <c r="V188" s="15">
        <f t="shared" si="203"/>
        <v>292.5</v>
      </c>
      <c r="W188" s="15">
        <f t="shared" si="204"/>
        <v>348</v>
      </c>
      <c r="X188" s="277">
        <f t="shared" si="205"/>
        <v>0.5625</v>
      </c>
      <c r="Y188" s="277">
        <f t="shared" si="206"/>
        <v>0.66923076923076918</v>
      </c>
      <c r="Z188" s="3">
        <v>227</v>
      </c>
      <c r="AB188" s="3">
        <v>1</v>
      </c>
      <c r="AC188" s="3" t="e">
        <f t="shared" ref="AC188:AC249" si="211">AC187+AB188</f>
        <v>#REF!</v>
      </c>
      <c r="AF188" s="15">
        <f t="shared" si="181"/>
        <v>520</v>
      </c>
      <c r="AG188" s="15">
        <f t="shared" si="176"/>
        <v>292.5</v>
      </c>
      <c r="AH188" s="295">
        <f t="shared" si="177"/>
        <v>0.5625</v>
      </c>
      <c r="AI188" s="3">
        <f t="shared" si="207"/>
        <v>0</v>
      </c>
      <c r="AJ188" s="3">
        <f t="shared" si="166"/>
        <v>0</v>
      </c>
      <c r="AK188" s="295" t="e">
        <f t="shared" si="158"/>
        <v>#DIV/0!</v>
      </c>
      <c r="AN188" s="15" t="e">
        <f>#REF!</f>
        <v>#REF!</v>
      </c>
      <c r="AO188" s="15" t="e">
        <f t="shared" si="159"/>
        <v>#REF!</v>
      </c>
      <c r="AP188" s="295" t="e">
        <f t="shared" si="160"/>
        <v>#REF!</v>
      </c>
      <c r="AQ188" s="3" t="e">
        <f t="shared" si="208"/>
        <v>#REF!</v>
      </c>
      <c r="AR188" s="3" t="e">
        <f t="shared" si="209"/>
        <v>#REF!</v>
      </c>
      <c r="AS188" s="295" t="e">
        <f t="shared" si="161"/>
        <v>#REF!</v>
      </c>
    </row>
    <row r="189" spans="1:45" x14ac:dyDescent="0.3">
      <c r="A189" s="90" t="s">
        <v>103</v>
      </c>
      <c r="B189" s="38" t="e">
        <f>#REF!</f>
        <v>#REF!</v>
      </c>
      <c r="C189" s="38">
        <f>'Книги (К)'!B197</f>
        <v>0</v>
      </c>
      <c r="D189" s="9">
        <v>630</v>
      </c>
      <c r="E189" s="20">
        <f t="shared" si="178"/>
        <v>520</v>
      </c>
      <c r="F189" s="20">
        <f>'Книги (К)'!E197</f>
        <v>520</v>
      </c>
      <c r="G189" s="59">
        <f t="shared" si="198"/>
        <v>0.17460317460317465</v>
      </c>
      <c r="H189" s="68">
        <f t="shared" si="199"/>
        <v>0.17460317460317465</v>
      </c>
      <c r="I189" s="279">
        <v>450</v>
      </c>
      <c r="J189" s="279">
        <v>230</v>
      </c>
      <c r="K189" s="424">
        <v>140</v>
      </c>
      <c r="L189" s="424">
        <v>290</v>
      </c>
      <c r="M189" s="279">
        <f t="shared" si="210"/>
        <v>290</v>
      </c>
      <c r="N189" s="279"/>
      <c r="O189" s="418">
        <f t="shared" si="167"/>
        <v>420</v>
      </c>
      <c r="P189" s="418" t="e">
        <f>#REF!</f>
        <v>#REF!</v>
      </c>
      <c r="Q189" s="46">
        <f t="shared" si="201"/>
        <v>0.33333333333333337</v>
      </c>
      <c r="R189" s="46" t="e">
        <f t="shared" si="202"/>
        <v>#REF!</v>
      </c>
      <c r="S189" s="279">
        <f t="shared" si="152"/>
        <v>273</v>
      </c>
      <c r="T189" s="3">
        <v>227.5</v>
      </c>
      <c r="U189" s="3">
        <v>172</v>
      </c>
      <c r="V189" s="15">
        <f t="shared" si="203"/>
        <v>292.5</v>
      </c>
      <c r="W189" s="15">
        <f t="shared" si="204"/>
        <v>348</v>
      </c>
      <c r="X189" s="277">
        <f t="shared" si="205"/>
        <v>0.5625</v>
      </c>
      <c r="Y189" s="277">
        <f t="shared" si="206"/>
        <v>0.66923076923076918</v>
      </c>
      <c r="Z189" s="3">
        <v>227</v>
      </c>
      <c r="AB189" s="3">
        <v>1</v>
      </c>
      <c r="AC189" s="3" t="e">
        <f t="shared" si="211"/>
        <v>#REF!</v>
      </c>
      <c r="AF189" s="15">
        <f t="shared" si="181"/>
        <v>520</v>
      </c>
      <c r="AG189" s="15">
        <f t="shared" si="176"/>
        <v>292.5</v>
      </c>
      <c r="AH189" s="295">
        <f t="shared" si="177"/>
        <v>0.5625</v>
      </c>
      <c r="AI189" s="3">
        <f t="shared" si="207"/>
        <v>0</v>
      </c>
      <c r="AJ189" s="3">
        <f t="shared" si="166"/>
        <v>0</v>
      </c>
      <c r="AK189" s="295" t="e">
        <f t="shared" si="158"/>
        <v>#DIV/0!</v>
      </c>
      <c r="AN189" s="15" t="e">
        <f>#REF!</f>
        <v>#REF!</v>
      </c>
      <c r="AO189" s="15" t="e">
        <f t="shared" si="159"/>
        <v>#REF!</v>
      </c>
      <c r="AP189" s="295" t="e">
        <f t="shared" si="160"/>
        <v>#REF!</v>
      </c>
      <c r="AQ189" s="3" t="e">
        <f t="shared" si="208"/>
        <v>#REF!</v>
      </c>
      <c r="AR189" s="3" t="e">
        <f t="shared" si="209"/>
        <v>#REF!</v>
      </c>
      <c r="AS189" s="295" t="e">
        <f t="shared" si="161"/>
        <v>#REF!</v>
      </c>
    </row>
    <row r="190" spans="1:45" x14ac:dyDescent="0.3">
      <c r="A190" s="90" t="s">
        <v>104</v>
      </c>
      <c r="B190" s="38" t="e">
        <f>#REF!</f>
        <v>#REF!</v>
      </c>
      <c r="C190" s="38">
        <f>'Книги (К)'!B198</f>
        <v>0</v>
      </c>
      <c r="D190" s="9">
        <v>800</v>
      </c>
      <c r="E190" s="20">
        <f t="shared" si="178"/>
        <v>680</v>
      </c>
      <c r="F190" s="20">
        <f>'Книги (К)'!E198</f>
        <v>680</v>
      </c>
      <c r="G190" s="59">
        <f t="shared" si="198"/>
        <v>0.15000000000000002</v>
      </c>
      <c r="H190" s="68">
        <f t="shared" si="199"/>
        <v>0.15000000000000002</v>
      </c>
      <c r="I190" s="279">
        <v>460</v>
      </c>
      <c r="J190" s="279">
        <v>100</v>
      </c>
      <c r="K190" s="424" t="s">
        <v>332</v>
      </c>
      <c r="L190" s="424" t="s">
        <v>332</v>
      </c>
      <c r="M190" s="279">
        <f t="shared" si="210"/>
        <v>380</v>
      </c>
      <c r="N190" s="279"/>
      <c r="O190" s="418">
        <f t="shared" si="167"/>
        <v>550</v>
      </c>
      <c r="P190" s="418" t="e">
        <f>#REF!</f>
        <v>#REF!</v>
      </c>
      <c r="Q190" s="46">
        <f t="shared" si="201"/>
        <v>0.3125</v>
      </c>
      <c r="R190" s="46" t="e">
        <f t="shared" si="202"/>
        <v>#REF!</v>
      </c>
      <c r="S190" s="279">
        <f t="shared" si="152"/>
        <v>357</v>
      </c>
      <c r="T190" s="3">
        <v>297.5</v>
      </c>
      <c r="U190" s="3">
        <v>225.5</v>
      </c>
      <c r="V190" s="15">
        <f t="shared" si="203"/>
        <v>382.5</v>
      </c>
      <c r="W190" s="15">
        <f t="shared" si="204"/>
        <v>454.5</v>
      </c>
      <c r="X190" s="277">
        <f t="shared" si="205"/>
        <v>0.5625</v>
      </c>
      <c r="Y190" s="277">
        <f t="shared" si="206"/>
        <v>0.66838235294117643</v>
      </c>
      <c r="Z190" s="3">
        <v>318</v>
      </c>
      <c r="AB190" s="3">
        <v>1</v>
      </c>
      <c r="AC190" s="3" t="e">
        <f t="shared" si="211"/>
        <v>#REF!</v>
      </c>
      <c r="AF190" s="15">
        <f t="shared" si="181"/>
        <v>680</v>
      </c>
      <c r="AG190" s="15">
        <f t="shared" si="176"/>
        <v>382.5</v>
      </c>
      <c r="AH190" s="295">
        <f t="shared" si="177"/>
        <v>0.5625</v>
      </c>
      <c r="AI190" s="3">
        <f t="shared" si="207"/>
        <v>0</v>
      </c>
      <c r="AJ190" s="3">
        <f t="shared" si="166"/>
        <v>0</v>
      </c>
      <c r="AK190" s="295" t="e">
        <f t="shared" si="158"/>
        <v>#DIV/0!</v>
      </c>
      <c r="AN190" s="15" t="e">
        <f>#REF!</f>
        <v>#REF!</v>
      </c>
      <c r="AO190" s="15" t="e">
        <f t="shared" si="159"/>
        <v>#REF!</v>
      </c>
      <c r="AP190" s="295" t="e">
        <f t="shared" si="160"/>
        <v>#REF!</v>
      </c>
      <c r="AQ190" s="3" t="e">
        <f t="shared" si="208"/>
        <v>#REF!</v>
      </c>
      <c r="AR190" s="3" t="e">
        <f t="shared" si="209"/>
        <v>#REF!</v>
      </c>
      <c r="AS190" s="295" t="e">
        <f t="shared" si="161"/>
        <v>#REF!</v>
      </c>
    </row>
    <row r="191" spans="1:45" x14ac:dyDescent="0.3">
      <c r="A191" s="90" t="s">
        <v>105</v>
      </c>
      <c r="B191" s="38" t="e">
        <f>#REF!</f>
        <v>#REF!</v>
      </c>
      <c r="C191" s="38">
        <f>'Книги (К)'!B199</f>
        <v>0</v>
      </c>
      <c r="D191" s="9">
        <v>670</v>
      </c>
      <c r="E191" s="20">
        <f t="shared" si="178"/>
        <v>570</v>
      </c>
      <c r="F191" s="20">
        <f>'Книги (К)'!E199</f>
        <v>570</v>
      </c>
      <c r="G191" s="59">
        <f t="shared" si="198"/>
        <v>0.14925373134328357</v>
      </c>
      <c r="H191" s="68">
        <f t="shared" si="199"/>
        <v>0.14925373134328357</v>
      </c>
      <c r="I191" s="279">
        <v>570</v>
      </c>
      <c r="J191" s="279">
        <v>350</v>
      </c>
      <c r="K191" s="279">
        <v>210</v>
      </c>
      <c r="L191" s="279">
        <v>320</v>
      </c>
      <c r="M191" s="279">
        <f t="shared" si="210"/>
        <v>320</v>
      </c>
      <c r="N191" s="279"/>
      <c r="O191" s="418">
        <f t="shared" si="167"/>
        <v>460</v>
      </c>
      <c r="P191" s="418" t="e">
        <f>#REF!</f>
        <v>#REF!</v>
      </c>
      <c r="Q191" s="46">
        <f t="shared" si="201"/>
        <v>0.31343283582089554</v>
      </c>
      <c r="R191" s="46" t="e">
        <f t="shared" si="202"/>
        <v>#REF!</v>
      </c>
      <c r="S191" s="279">
        <f t="shared" si="152"/>
        <v>295.8</v>
      </c>
      <c r="T191" s="3">
        <v>246.5</v>
      </c>
      <c r="U191" s="3">
        <v>187</v>
      </c>
      <c r="V191" s="15">
        <f t="shared" si="203"/>
        <v>323.5</v>
      </c>
      <c r="W191" s="15">
        <f t="shared" si="204"/>
        <v>383</v>
      </c>
      <c r="X191" s="277">
        <f t="shared" si="205"/>
        <v>0.56754385964912279</v>
      </c>
      <c r="Y191" s="277">
        <f t="shared" si="206"/>
        <v>0.67192982456140349</v>
      </c>
      <c r="Z191" s="3">
        <v>254</v>
      </c>
      <c r="AB191" s="3">
        <v>1</v>
      </c>
      <c r="AC191" s="3" t="e">
        <f t="shared" si="211"/>
        <v>#REF!</v>
      </c>
      <c r="AF191" s="15">
        <f t="shared" si="181"/>
        <v>570</v>
      </c>
      <c r="AG191" s="15">
        <f t="shared" si="176"/>
        <v>323.5</v>
      </c>
      <c r="AH191" s="295">
        <f t="shared" si="177"/>
        <v>0.56754385964912279</v>
      </c>
      <c r="AI191" s="3">
        <f t="shared" si="207"/>
        <v>0</v>
      </c>
      <c r="AJ191" s="3">
        <f t="shared" si="166"/>
        <v>0</v>
      </c>
      <c r="AK191" s="295" t="e">
        <f t="shared" si="158"/>
        <v>#DIV/0!</v>
      </c>
      <c r="AN191" s="15" t="e">
        <f>#REF!</f>
        <v>#REF!</v>
      </c>
      <c r="AO191" s="15" t="e">
        <f t="shared" si="159"/>
        <v>#REF!</v>
      </c>
      <c r="AP191" s="295" t="e">
        <f t="shared" si="160"/>
        <v>#REF!</v>
      </c>
      <c r="AQ191" s="3" t="e">
        <f t="shared" si="208"/>
        <v>#REF!</v>
      </c>
      <c r="AR191" s="3" t="e">
        <f t="shared" si="209"/>
        <v>#REF!</v>
      </c>
      <c r="AS191" s="295" t="e">
        <f t="shared" si="161"/>
        <v>#REF!</v>
      </c>
    </row>
    <row r="192" spans="1:45" x14ac:dyDescent="0.3">
      <c r="A192" s="90" t="s">
        <v>107</v>
      </c>
      <c r="B192" s="38" t="e">
        <f>#REF!</f>
        <v>#REF!</v>
      </c>
      <c r="C192" s="38">
        <f>'Книги (К)'!B200</f>
        <v>0</v>
      </c>
      <c r="D192" s="9">
        <v>710</v>
      </c>
      <c r="E192" s="20">
        <f t="shared" si="178"/>
        <v>620</v>
      </c>
      <c r="F192" s="20">
        <f>'Книги (К)'!E200</f>
        <v>620</v>
      </c>
      <c r="G192" s="59">
        <f t="shared" si="198"/>
        <v>0.12676056338028174</v>
      </c>
      <c r="H192" s="68">
        <f t="shared" si="199"/>
        <v>0.12676056338028174</v>
      </c>
      <c r="I192" s="279">
        <v>420</v>
      </c>
      <c r="J192" s="279">
        <v>140</v>
      </c>
      <c r="K192" s="279">
        <v>85</v>
      </c>
      <c r="L192" s="279">
        <v>350</v>
      </c>
      <c r="M192" s="279">
        <f t="shared" si="210"/>
        <v>350</v>
      </c>
      <c r="N192" s="279"/>
      <c r="O192" s="418">
        <f t="shared" si="167"/>
        <v>500</v>
      </c>
      <c r="P192" s="418" t="e">
        <f>#REF!</f>
        <v>#REF!</v>
      </c>
      <c r="Q192" s="46">
        <f t="shared" si="201"/>
        <v>0.29577464788732399</v>
      </c>
      <c r="R192" s="46" t="e">
        <f t="shared" si="202"/>
        <v>#REF!</v>
      </c>
      <c r="S192" s="279">
        <f t="shared" si="152"/>
        <v>324.60000000000002</v>
      </c>
      <c r="T192" s="3">
        <v>270.5</v>
      </c>
      <c r="U192" s="3">
        <v>204.5</v>
      </c>
      <c r="V192" s="15">
        <f t="shared" si="203"/>
        <v>349.5</v>
      </c>
      <c r="W192" s="15">
        <f t="shared" si="204"/>
        <v>415.5</v>
      </c>
      <c r="X192" s="277">
        <f t="shared" si="205"/>
        <v>0.56370967741935485</v>
      </c>
      <c r="Y192" s="277">
        <f t="shared" si="206"/>
        <v>0.67016129032258065</v>
      </c>
      <c r="Z192" s="3">
        <v>285</v>
      </c>
      <c r="AB192" s="3">
        <v>1</v>
      </c>
      <c r="AC192" s="3" t="e">
        <f t="shared" si="211"/>
        <v>#REF!</v>
      </c>
      <c r="AF192" s="15">
        <f t="shared" si="181"/>
        <v>620</v>
      </c>
      <c r="AG192" s="15">
        <f t="shared" si="176"/>
        <v>349.5</v>
      </c>
      <c r="AH192" s="295">
        <f t="shared" si="177"/>
        <v>0.56370967741935485</v>
      </c>
      <c r="AI192" s="3">
        <f t="shared" si="207"/>
        <v>0</v>
      </c>
      <c r="AJ192" s="3">
        <f t="shared" si="166"/>
        <v>0</v>
      </c>
      <c r="AK192" s="295" t="e">
        <f t="shared" si="158"/>
        <v>#DIV/0!</v>
      </c>
      <c r="AN192" s="15" t="e">
        <f>#REF!</f>
        <v>#REF!</v>
      </c>
      <c r="AO192" s="15" t="e">
        <f t="shared" si="159"/>
        <v>#REF!</v>
      </c>
      <c r="AP192" s="295" t="e">
        <f t="shared" si="160"/>
        <v>#REF!</v>
      </c>
      <c r="AQ192" s="3" t="e">
        <f t="shared" si="208"/>
        <v>#REF!</v>
      </c>
      <c r="AR192" s="3" t="e">
        <f t="shared" si="209"/>
        <v>#REF!</v>
      </c>
      <c r="AS192" s="295" t="e">
        <f t="shared" si="161"/>
        <v>#REF!</v>
      </c>
    </row>
    <row r="193" spans="1:45" x14ac:dyDescent="0.3">
      <c r="A193" s="90" t="s">
        <v>108</v>
      </c>
      <c r="B193" s="38" t="e">
        <f>#REF!</f>
        <v>#REF!</v>
      </c>
      <c r="C193" s="38">
        <f>'Книги (К)'!B201</f>
        <v>0</v>
      </c>
      <c r="D193" s="9">
        <v>1200</v>
      </c>
      <c r="E193" s="20">
        <f t="shared" si="178"/>
        <v>1050</v>
      </c>
      <c r="F193" s="20">
        <f>'Книги (К)'!E201</f>
        <v>1050</v>
      </c>
      <c r="G193" s="59">
        <f t="shared" si="198"/>
        <v>0.125</v>
      </c>
      <c r="H193" s="68">
        <f t="shared" si="199"/>
        <v>0.125</v>
      </c>
      <c r="I193" s="279">
        <v>700</v>
      </c>
      <c r="J193" s="279">
        <v>220</v>
      </c>
      <c r="K193" s="424" t="s">
        <v>332</v>
      </c>
      <c r="L193" s="424" t="s">
        <v>332</v>
      </c>
      <c r="M193" s="279">
        <f t="shared" si="210"/>
        <v>590</v>
      </c>
      <c r="N193" s="279"/>
      <c r="O193" s="418">
        <f t="shared" si="167"/>
        <v>850</v>
      </c>
      <c r="P193" s="418" t="e">
        <f>#REF!</f>
        <v>#REF!</v>
      </c>
      <c r="Q193" s="46">
        <f t="shared" si="201"/>
        <v>0.29166666666666663</v>
      </c>
      <c r="R193" s="46" t="e">
        <f t="shared" si="202"/>
        <v>#REF!</v>
      </c>
      <c r="S193" s="279">
        <f t="shared" si="152"/>
        <v>549.6</v>
      </c>
      <c r="T193" s="3">
        <v>458</v>
      </c>
      <c r="U193" s="3">
        <v>347</v>
      </c>
      <c r="V193" s="15">
        <f t="shared" si="203"/>
        <v>592</v>
      </c>
      <c r="W193" s="15">
        <f t="shared" si="204"/>
        <v>703</v>
      </c>
      <c r="X193" s="277">
        <f t="shared" si="205"/>
        <v>0.56380952380952376</v>
      </c>
      <c r="Y193" s="277">
        <f t="shared" si="206"/>
        <v>0.66952380952380952</v>
      </c>
      <c r="Z193" s="3">
        <v>529</v>
      </c>
      <c r="AB193" s="3">
        <v>1</v>
      </c>
      <c r="AC193" s="3" t="e">
        <f t="shared" si="211"/>
        <v>#REF!</v>
      </c>
      <c r="AF193" s="15">
        <f t="shared" si="181"/>
        <v>1050</v>
      </c>
      <c r="AG193" s="15">
        <f t="shared" si="176"/>
        <v>592</v>
      </c>
      <c r="AH193" s="295">
        <f t="shared" si="177"/>
        <v>0.56380952380952376</v>
      </c>
      <c r="AI193" s="3">
        <f t="shared" si="207"/>
        <v>0</v>
      </c>
      <c r="AJ193" s="3">
        <f t="shared" si="166"/>
        <v>0</v>
      </c>
      <c r="AK193" s="295" t="e">
        <f t="shared" si="158"/>
        <v>#DIV/0!</v>
      </c>
      <c r="AN193" s="15" t="e">
        <f>#REF!</f>
        <v>#REF!</v>
      </c>
      <c r="AO193" s="15" t="e">
        <f t="shared" si="159"/>
        <v>#REF!</v>
      </c>
      <c r="AP193" s="295" t="e">
        <f t="shared" si="160"/>
        <v>#REF!</v>
      </c>
      <c r="AQ193" s="3" t="e">
        <f t="shared" si="208"/>
        <v>#REF!</v>
      </c>
      <c r="AR193" s="3" t="e">
        <f t="shared" si="209"/>
        <v>#REF!</v>
      </c>
      <c r="AS193" s="295" t="e">
        <f t="shared" si="161"/>
        <v>#REF!</v>
      </c>
    </row>
    <row r="194" spans="1:45" x14ac:dyDescent="0.3">
      <c r="A194" s="90" t="s">
        <v>109</v>
      </c>
      <c r="B194" s="38" t="e">
        <f>#REF!</f>
        <v>#REF!</v>
      </c>
      <c r="C194" s="38">
        <f>'Книги (К)'!B202</f>
        <v>0</v>
      </c>
      <c r="D194" s="9">
        <v>820</v>
      </c>
      <c r="E194" s="20">
        <f t="shared" si="178"/>
        <v>710</v>
      </c>
      <c r="F194" s="20">
        <f>'Книги (К)'!E202</f>
        <v>710</v>
      </c>
      <c r="G194" s="59">
        <f t="shared" si="198"/>
        <v>0.13414634146341464</v>
      </c>
      <c r="H194" s="68">
        <f t="shared" si="199"/>
        <v>0.13414634146341464</v>
      </c>
      <c r="I194" s="279">
        <v>530</v>
      </c>
      <c r="J194" s="279">
        <v>230</v>
      </c>
      <c r="K194" s="279">
        <v>135</v>
      </c>
      <c r="L194" s="279">
        <v>400</v>
      </c>
      <c r="M194" s="279">
        <f t="shared" si="210"/>
        <v>400</v>
      </c>
      <c r="N194" s="279"/>
      <c r="O194" s="418">
        <f t="shared" si="167"/>
        <v>570</v>
      </c>
      <c r="P194" s="418" t="e">
        <f>#REF!</f>
        <v>#REF!</v>
      </c>
      <c r="Q194" s="46">
        <f t="shared" si="201"/>
        <v>0.30487804878048785</v>
      </c>
      <c r="R194" s="46" t="e">
        <f t="shared" si="202"/>
        <v>#REF!</v>
      </c>
      <c r="S194" s="279">
        <f t="shared" si="152"/>
        <v>369.59999999999997</v>
      </c>
      <c r="T194" s="3">
        <v>308</v>
      </c>
      <c r="U194" s="3">
        <v>233</v>
      </c>
      <c r="V194" s="15">
        <f t="shared" si="203"/>
        <v>402</v>
      </c>
      <c r="W194" s="15">
        <f t="shared" si="204"/>
        <v>477</v>
      </c>
      <c r="X194" s="277">
        <f t="shared" si="205"/>
        <v>0.56619718309859157</v>
      </c>
      <c r="Y194" s="277">
        <f t="shared" si="206"/>
        <v>0.67183098591549295</v>
      </c>
      <c r="Z194" s="3">
        <v>333</v>
      </c>
      <c r="AB194" s="3">
        <v>1</v>
      </c>
      <c r="AC194" s="3" t="e">
        <f t="shared" si="211"/>
        <v>#REF!</v>
      </c>
      <c r="AF194" s="15">
        <f t="shared" si="181"/>
        <v>710</v>
      </c>
      <c r="AG194" s="15">
        <f t="shared" si="176"/>
        <v>402</v>
      </c>
      <c r="AH194" s="295">
        <f t="shared" si="177"/>
        <v>0.56619718309859157</v>
      </c>
      <c r="AI194" s="3">
        <f t="shared" si="207"/>
        <v>0</v>
      </c>
      <c r="AJ194" s="3">
        <f t="shared" si="166"/>
        <v>0</v>
      </c>
      <c r="AK194" s="295" t="e">
        <f t="shared" si="158"/>
        <v>#DIV/0!</v>
      </c>
      <c r="AN194" s="15" t="e">
        <f>#REF!</f>
        <v>#REF!</v>
      </c>
      <c r="AO194" s="15" t="e">
        <f t="shared" si="159"/>
        <v>#REF!</v>
      </c>
      <c r="AP194" s="295" t="e">
        <f t="shared" si="160"/>
        <v>#REF!</v>
      </c>
      <c r="AQ194" s="3" t="e">
        <f t="shared" si="208"/>
        <v>#REF!</v>
      </c>
      <c r="AR194" s="3" t="e">
        <f t="shared" si="209"/>
        <v>#REF!</v>
      </c>
      <c r="AS194" s="295" t="e">
        <f t="shared" si="161"/>
        <v>#REF!</v>
      </c>
    </row>
    <row r="195" spans="1:45" x14ac:dyDescent="0.3">
      <c r="A195" s="90" t="s">
        <v>111</v>
      </c>
      <c r="B195" s="38" t="e">
        <f>#REF!</f>
        <v>#REF!</v>
      </c>
      <c r="C195" s="38">
        <f>'Книги (К)'!B203</f>
        <v>0</v>
      </c>
      <c r="D195" s="9">
        <v>830</v>
      </c>
      <c r="E195" s="20">
        <f t="shared" si="178"/>
        <v>720</v>
      </c>
      <c r="F195" s="20">
        <f>'Книги (К)'!E203</f>
        <v>720</v>
      </c>
      <c r="G195" s="59">
        <f t="shared" si="198"/>
        <v>0.13253012048192769</v>
      </c>
      <c r="H195" s="68">
        <f t="shared" si="199"/>
        <v>0.13253012048192769</v>
      </c>
      <c r="I195" s="279">
        <v>530</v>
      </c>
      <c r="J195" s="279">
        <v>130</v>
      </c>
      <c r="K195" s="424" t="s">
        <v>332</v>
      </c>
      <c r="L195" s="424" t="s">
        <v>332</v>
      </c>
      <c r="M195" s="279">
        <f t="shared" si="210"/>
        <v>410</v>
      </c>
      <c r="N195" s="279"/>
      <c r="O195" s="418">
        <f t="shared" si="167"/>
        <v>580</v>
      </c>
      <c r="P195" s="418" t="e">
        <f>#REF!</f>
        <v>#REF!</v>
      </c>
      <c r="Q195" s="46">
        <f t="shared" si="201"/>
        <v>0.3012048192771084</v>
      </c>
      <c r="R195" s="46" t="e">
        <f t="shared" si="202"/>
        <v>#REF!</v>
      </c>
      <c r="S195" s="279">
        <f t="shared" si="152"/>
        <v>374.4</v>
      </c>
      <c r="T195" s="15">
        <v>312</v>
      </c>
      <c r="U195" s="3">
        <v>236</v>
      </c>
      <c r="V195" s="15">
        <f t="shared" si="203"/>
        <v>408</v>
      </c>
      <c r="W195" s="15">
        <f t="shared" si="204"/>
        <v>484</v>
      </c>
      <c r="X195" s="277">
        <f t="shared" si="205"/>
        <v>0.56666666666666665</v>
      </c>
      <c r="Y195" s="277">
        <f t="shared" si="206"/>
        <v>0.67222222222222228</v>
      </c>
      <c r="Z195" s="3">
        <v>337</v>
      </c>
      <c r="AB195" s="3">
        <v>1</v>
      </c>
      <c r="AC195" s="3" t="e">
        <f t="shared" si="211"/>
        <v>#REF!</v>
      </c>
      <c r="AF195" s="15">
        <f t="shared" si="181"/>
        <v>720</v>
      </c>
      <c r="AG195" s="15">
        <f t="shared" si="176"/>
        <v>408</v>
      </c>
      <c r="AH195" s="295">
        <f t="shared" si="177"/>
        <v>0.56666666666666665</v>
      </c>
      <c r="AI195" s="3">
        <f t="shared" si="207"/>
        <v>0</v>
      </c>
      <c r="AJ195" s="3">
        <f t="shared" si="166"/>
        <v>0</v>
      </c>
      <c r="AK195" s="295" t="e">
        <f t="shared" si="158"/>
        <v>#DIV/0!</v>
      </c>
      <c r="AN195" s="15" t="e">
        <f>#REF!</f>
        <v>#REF!</v>
      </c>
      <c r="AO195" s="15" t="e">
        <f t="shared" si="159"/>
        <v>#REF!</v>
      </c>
      <c r="AP195" s="295" t="e">
        <f t="shared" si="160"/>
        <v>#REF!</v>
      </c>
      <c r="AQ195" s="3" t="e">
        <f t="shared" si="208"/>
        <v>#REF!</v>
      </c>
      <c r="AR195" s="3" t="e">
        <f t="shared" si="209"/>
        <v>#REF!</v>
      </c>
      <c r="AS195" s="295" t="e">
        <f t="shared" si="161"/>
        <v>#REF!</v>
      </c>
    </row>
    <row r="196" spans="1:45" x14ac:dyDescent="0.3">
      <c r="A196" s="90" t="s">
        <v>112</v>
      </c>
      <c r="B196" s="38" t="e">
        <f>#REF!</f>
        <v>#REF!</v>
      </c>
      <c r="C196" s="38">
        <f>'Книги (К)'!B204</f>
        <v>0</v>
      </c>
      <c r="D196" s="9">
        <v>950</v>
      </c>
      <c r="E196" s="20">
        <f t="shared" si="178"/>
        <v>840</v>
      </c>
      <c r="F196" s="20">
        <f>'Книги (К)'!E204</f>
        <v>840</v>
      </c>
      <c r="G196" s="59">
        <f t="shared" si="198"/>
        <v>0.11578947368421055</v>
      </c>
      <c r="H196" s="68">
        <f t="shared" si="199"/>
        <v>0.11578947368421055</v>
      </c>
      <c r="I196" s="279">
        <v>630</v>
      </c>
      <c r="J196" s="279">
        <v>390</v>
      </c>
      <c r="K196" s="279">
        <v>230</v>
      </c>
      <c r="L196" s="279">
        <v>480</v>
      </c>
      <c r="M196" s="279">
        <f t="shared" si="210"/>
        <v>480</v>
      </c>
      <c r="N196" s="279"/>
      <c r="O196" s="418">
        <f t="shared" si="167"/>
        <v>670</v>
      </c>
      <c r="P196" s="418" t="e">
        <f>#REF!</f>
        <v>#REF!</v>
      </c>
      <c r="Q196" s="46">
        <f t="shared" si="201"/>
        <v>0.29473684210526319</v>
      </c>
      <c r="R196" s="46" t="e">
        <f t="shared" si="202"/>
        <v>#REF!</v>
      </c>
      <c r="S196" s="279">
        <f t="shared" si="152"/>
        <v>436.8</v>
      </c>
      <c r="T196" s="16">
        <v>364</v>
      </c>
      <c r="U196" s="3">
        <v>275.5</v>
      </c>
      <c r="V196" s="15">
        <f t="shared" si="203"/>
        <v>476</v>
      </c>
      <c r="W196" s="15">
        <f t="shared" si="204"/>
        <v>564.5</v>
      </c>
      <c r="X196" s="277">
        <f t="shared" si="205"/>
        <v>0.56666666666666665</v>
      </c>
      <c r="Y196" s="277">
        <f t="shared" si="206"/>
        <v>0.67202380952380958</v>
      </c>
      <c r="Z196" s="3">
        <v>406</v>
      </c>
      <c r="AB196" s="3">
        <v>1</v>
      </c>
      <c r="AC196" s="3" t="e">
        <f t="shared" si="211"/>
        <v>#REF!</v>
      </c>
      <c r="AF196" s="15">
        <f t="shared" si="181"/>
        <v>840</v>
      </c>
      <c r="AG196" s="15">
        <f t="shared" si="176"/>
        <v>476</v>
      </c>
      <c r="AH196" s="295">
        <f t="shared" si="177"/>
        <v>0.56666666666666665</v>
      </c>
      <c r="AI196" s="3">
        <f t="shared" si="207"/>
        <v>0</v>
      </c>
      <c r="AJ196" s="3">
        <f t="shared" si="166"/>
        <v>0</v>
      </c>
      <c r="AK196" s="295" t="e">
        <f t="shared" si="158"/>
        <v>#DIV/0!</v>
      </c>
      <c r="AN196" s="15" t="e">
        <f>#REF!</f>
        <v>#REF!</v>
      </c>
      <c r="AO196" s="15" t="e">
        <f t="shared" si="159"/>
        <v>#REF!</v>
      </c>
      <c r="AP196" s="295" t="e">
        <f t="shared" si="160"/>
        <v>#REF!</v>
      </c>
      <c r="AQ196" s="3" t="e">
        <f t="shared" si="208"/>
        <v>#REF!</v>
      </c>
      <c r="AR196" s="3" t="e">
        <f t="shared" si="209"/>
        <v>#REF!</v>
      </c>
      <c r="AS196" s="295" t="e">
        <f t="shared" si="161"/>
        <v>#REF!</v>
      </c>
    </row>
    <row r="197" spans="1:45" x14ac:dyDescent="0.3">
      <c r="A197" s="90" t="s">
        <v>113</v>
      </c>
      <c r="B197" s="38" t="e">
        <f>#REF!</f>
        <v>#REF!</v>
      </c>
      <c r="C197" s="38">
        <f>'Книги (К)'!B205</f>
        <v>0</v>
      </c>
      <c r="D197" s="9">
        <v>530</v>
      </c>
      <c r="E197" s="20">
        <f t="shared" si="178"/>
        <v>450</v>
      </c>
      <c r="F197" s="20">
        <f>'Книги (К)'!E205</f>
        <v>450</v>
      </c>
      <c r="G197" s="59">
        <f t="shared" si="198"/>
        <v>0.15094339622641506</v>
      </c>
      <c r="H197" s="68">
        <f t="shared" si="199"/>
        <v>0.15094339622641506</v>
      </c>
      <c r="I197" s="279">
        <v>430</v>
      </c>
      <c r="J197" s="279">
        <v>220</v>
      </c>
      <c r="K197" s="279">
        <v>130</v>
      </c>
      <c r="L197" s="279">
        <v>260</v>
      </c>
      <c r="M197" s="279">
        <f t="shared" si="210"/>
        <v>260</v>
      </c>
      <c r="N197" s="279"/>
      <c r="O197" s="418">
        <f t="shared" si="167"/>
        <v>360</v>
      </c>
      <c r="P197" s="418" t="e">
        <f>#REF!</f>
        <v>#REF!</v>
      </c>
      <c r="Q197" s="46">
        <f t="shared" si="201"/>
        <v>0.32075471698113212</v>
      </c>
      <c r="R197" s="46" t="e">
        <f t="shared" si="202"/>
        <v>#REF!</v>
      </c>
      <c r="S197" s="279">
        <f t="shared" si="152"/>
        <v>232.80000000000004</v>
      </c>
      <c r="T197" s="3">
        <v>194</v>
      </c>
      <c r="U197" s="3">
        <v>147</v>
      </c>
      <c r="V197" s="15">
        <f t="shared" si="203"/>
        <v>256</v>
      </c>
      <c r="W197" s="15">
        <f t="shared" si="204"/>
        <v>303</v>
      </c>
      <c r="X197" s="277">
        <f t="shared" si="205"/>
        <v>0.56888888888888889</v>
      </c>
      <c r="Y197" s="277">
        <f t="shared" si="206"/>
        <v>0.67333333333333334</v>
      </c>
      <c r="Z197" s="3">
        <v>183</v>
      </c>
      <c r="AB197" s="3">
        <v>1</v>
      </c>
      <c r="AC197" s="3" t="e">
        <f t="shared" si="211"/>
        <v>#REF!</v>
      </c>
      <c r="AF197" s="15">
        <f t="shared" si="181"/>
        <v>450</v>
      </c>
      <c r="AG197" s="15">
        <f t="shared" si="176"/>
        <v>256</v>
      </c>
      <c r="AH197" s="295">
        <f t="shared" si="177"/>
        <v>0.56888888888888889</v>
      </c>
      <c r="AI197" s="3">
        <f t="shared" si="207"/>
        <v>0</v>
      </c>
      <c r="AJ197" s="3">
        <f t="shared" si="166"/>
        <v>0</v>
      </c>
      <c r="AK197" s="295" t="e">
        <f t="shared" si="158"/>
        <v>#DIV/0!</v>
      </c>
      <c r="AN197" s="15" t="e">
        <f>#REF!</f>
        <v>#REF!</v>
      </c>
      <c r="AO197" s="15" t="e">
        <f t="shared" si="159"/>
        <v>#REF!</v>
      </c>
      <c r="AP197" s="295" t="e">
        <f t="shared" si="160"/>
        <v>#REF!</v>
      </c>
      <c r="AQ197" s="3" t="e">
        <f t="shared" si="208"/>
        <v>#REF!</v>
      </c>
      <c r="AR197" s="3" t="e">
        <f t="shared" si="209"/>
        <v>#REF!</v>
      </c>
      <c r="AS197" s="295" t="e">
        <f t="shared" si="161"/>
        <v>#REF!</v>
      </c>
    </row>
    <row r="198" spans="1:45" x14ac:dyDescent="0.3">
      <c r="A198" s="90" t="s">
        <v>114</v>
      </c>
      <c r="B198" s="38" t="e">
        <f>#REF!</f>
        <v>#REF!</v>
      </c>
      <c r="C198" s="38">
        <f>'Книги (К)'!B206</f>
        <v>0</v>
      </c>
      <c r="D198" s="9">
        <v>650</v>
      </c>
      <c r="E198" s="20">
        <f t="shared" si="178"/>
        <v>550</v>
      </c>
      <c r="F198" s="20">
        <f>'Книги (К)'!E206</f>
        <v>550</v>
      </c>
      <c r="G198" s="59">
        <f t="shared" si="198"/>
        <v>0.15384615384615385</v>
      </c>
      <c r="H198" s="68">
        <f t="shared" si="199"/>
        <v>0.15384615384615385</v>
      </c>
      <c r="I198" s="279">
        <v>410</v>
      </c>
      <c r="J198" s="279">
        <v>100</v>
      </c>
      <c r="K198" s="424" t="s">
        <v>332</v>
      </c>
      <c r="L198" s="424" t="s">
        <v>332</v>
      </c>
      <c r="M198" s="279">
        <f t="shared" si="210"/>
        <v>310</v>
      </c>
      <c r="N198" s="279"/>
      <c r="O198" s="418">
        <f t="shared" si="167"/>
        <v>450</v>
      </c>
      <c r="P198" s="418" t="e">
        <f>#REF!</f>
        <v>#REF!</v>
      </c>
      <c r="Q198" s="46">
        <f t="shared" si="201"/>
        <v>0.30769230769230771</v>
      </c>
      <c r="R198" s="46" t="e">
        <f t="shared" si="202"/>
        <v>#REF!</v>
      </c>
      <c r="S198" s="279">
        <f t="shared" si="152"/>
        <v>289.2</v>
      </c>
      <c r="T198" s="3">
        <v>241</v>
      </c>
      <c r="U198" s="3">
        <v>182.5</v>
      </c>
      <c r="V198" s="15">
        <f t="shared" si="203"/>
        <v>309</v>
      </c>
      <c r="W198" s="15">
        <f t="shared" si="204"/>
        <v>367.5</v>
      </c>
      <c r="X198" s="277">
        <f t="shared" si="205"/>
        <v>0.56181818181818177</v>
      </c>
      <c r="Y198" s="277">
        <f t="shared" si="206"/>
        <v>0.66818181818181821</v>
      </c>
      <c r="Z198" s="3">
        <v>243</v>
      </c>
      <c r="AB198" s="3">
        <v>1</v>
      </c>
      <c r="AC198" s="3" t="e">
        <f t="shared" si="211"/>
        <v>#REF!</v>
      </c>
      <c r="AF198" s="15">
        <f t="shared" si="181"/>
        <v>550</v>
      </c>
      <c r="AG198" s="15">
        <f t="shared" si="176"/>
        <v>309</v>
      </c>
      <c r="AH198" s="295">
        <f t="shared" si="177"/>
        <v>0.56181818181818177</v>
      </c>
      <c r="AI198" s="3">
        <f t="shared" si="207"/>
        <v>0</v>
      </c>
      <c r="AJ198" s="3">
        <f t="shared" si="166"/>
        <v>0</v>
      </c>
      <c r="AK198" s="295" t="e">
        <f t="shared" si="158"/>
        <v>#DIV/0!</v>
      </c>
      <c r="AN198" s="15" t="e">
        <f>#REF!</f>
        <v>#REF!</v>
      </c>
      <c r="AO198" s="15" t="e">
        <f t="shared" si="159"/>
        <v>#REF!</v>
      </c>
      <c r="AP198" s="295" t="e">
        <f t="shared" si="160"/>
        <v>#REF!</v>
      </c>
      <c r="AQ198" s="3" t="e">
        <f t="shared" si="208"/>
        <v>#REF!</v>
      </c>
      <c r="AR198" s="3" t="e">
        <f t="shared" si="209"/>
        <v>#REF!</v>
      </c>
      <c r="AS198" s="295" t="e">
        <f t="shared" si="161"/>
        <v>#REF!</v>
      </c>
    </row>
    <row r="199" spans="1:45" x14ac:dyDescent="0.3">
      <c r="A199" s="90" t="s">
        <v>115</v>
      </c>
      <c r="B199" s="38" t="e">
        <f>#REF!</f>
        <v>#REF!</v>
      </c>
      <c r="C199" s="38">
        <f>'Книги (К)'!B207</f>
        <v>0</v>
      </c>
      <c r="D199" s="9">
        <v>510</v>
      </c>
      <c r="E199" s="20">
        <f t="shared" si="178"/>
        <v>420</v>
      </c>
      <c r="F199" s="20">
        <f>'Книги (К)'!E207</f>
        <v>420</v>
      </c>
      <c r="G199" s="59">
        <f t="shared" si="198"/>
        <v>0.17647058823529416</v>
      </c>
      <c r="H199" s="68">
        <f t="shared" si="199"/>
        <v>0.17647058823529416</v>
      </c>
      <c r="I199" s="279">
        <v>320</v>
      </c>
      <c r="J199" s="279">
        <v>90</v>
      </c>
      <c r="K199" s="424" t="s">
        <v>332</v>
      </c>
      <c r="L199" s="424" t="s">
        <v>332</v>
      </c>
      <c r="M199" s="279">
        <f t="shared" si="210"/>
        <v>240</v>
      </c>
      <c r="N199" s="279"/>
      <c r="O199" s="418">
        <f t="shared" si="167"/>
        <v>330</v>
      </c>
      <c r="P199" s="418" t="e">
        <f>#REF!</f>
        <v>#REF!</v>
      </c>
      <c r="Q199" s="46">
        <f t="shared" si="201"/>
        <v>0.3529411764705882</v>
      </c>
      <c r="R199" s="46" t="e">
        <f t="shared" si="202"/>
        <v>#REF!</v>
      </c>
      <c r="S199" s="279">
        <f t="shared" ref="S199:S263" si="212">T199*0.84/0.7</f>
        <v>216.60000000000002</v>
      </c>
      <c r="T199" s="3">
        <v>180.5</v>
      </c>
      <c r="U199" s="3">
        <v>136.5</v>
      </c>
      <c r="V199" s="15">
        <f t="shared" si="203"/>
        <v>239.5</v>
      </c>
      <c r="W199" s="15">
        <f t="shared" si="204"/>
        <v>283.5</v>
      </c>
      <c r="X199" s="277">
        <f t="shared" si="205"/>
        <v>0.57023809523809521</v>
      </c>
      <c r="Y199" s="277">
        <f t="shared" si="206"/>
        <v>0.67500000000000004</v>
      </c>
      <c r="Z199" s="3">
        <v>166</v>
      </c>
      <c r="AB199" s="3">
        <v>1</v>
      </c>
      <c r="AC199" s="3" t="e">
        <f t="shared" si="211"/>
        <v>#REF!</v>
      </c>
      <c r="AF199" s="15">
        <f t="shared" si="181"/>
        <v>420</v>
      </c>
      <c r="AG199" s="15">
        <f t="shared" si="176"/>
        <v>239.5</v>
      </c>
      <c r="AH199" s="295">
        <f t="shared" si="177"/>
        <v>0.57023809523809521</v>
      </c>
      <c r="AI199" s="3">
        <f t="shared" si="207"/>
        <v>0</v>
      </c>
      <c r="AJ199" s="3">
        <f t="shared" si="166"/>
        <v>0</v>
      </c>
      <c r="AK199" s="295" t="e">
        <f t="shared" ref="AK199:AK263" si="213">AJ199/AI199</f>
        <v>#DIV/0!</v>
      </c>
      <c r="AN199" s="15" t="e">
        <f>#REF!</f>
        <v>#REF!</v>
      </c>
      <c r="AO199" s="15" t="e">
        <f t="shared" ref="AO199:AO263" si="214">AN199-T199</f>
        <v>#REF!</v>
      </c>
      <c r="AP199" s="295" t="e">
        <f t="shared" ref="AP199:AP263" si="215">AO199/AN199</f>
        <v>#REF!</v>
      </c>
      <c r="AQ199" s="3" t="e">
        <f t="shared" si="208"/>
        <v>#REF!</v>
      </c>
      <c r="AR199" s="3" t="e">
        <f t="shared" si="209"/>
        <v>#REF!</v>
      </c>
      <c r="AS199" s="295" t="e">
        <f t="shared" ref="AS199:AS263" si="216">AR199/AQ199</f>
        <v>#REF!</v>
      </c>
    </row>
    <row r="200" spans="1:45" x14ac:dyDescent="0.3">
      <c r="A200" s="90" t="s">
        <v>116</v>
      </c>
      <c r="B200" s="38" t="e">
        <f>#REF!</f>
        <v>#REF!</v>
      </c>
      <c r="C200" s="38">
        <f>'Книги (К)'!B208</f>
        <v>0</v>
      </c>
      <c r="D200" s="9">
        <v>920</v>
      </c>
      <c r="E200" s="20">
        <f t="shared" si="178"/>
        <v>810</v>
      </c>
      <c r="F200" s="20">
        <f>'Книги (К)'!E208</f>
        <v>810</v>
      </c>
      <c r="G200" s="59">
        <f t="shared" si="198"/>
        <v>0.11956521739130432</v>
      </c>
      <c r="H200" s="68">
        <f t="shared" si="199"/>
        <v>0.11956521739130432</v>
      </c>
      <c r="I200" s="279">
        <v>720</v>
      </c>
      <c r="J200" s="279">
        <v>540</v>
      </c>
      <c r="K200" s="279">
        <v>320</v>
      </c>
      <c r="L200" s="279">
        <v>460</v>
      </c>
      <c r="M200" s="279">
        <f t="shared" si="210"/>
        <v>460</v>
      </c>
      <c r="N200" s="279"/>
      <c r="O200" s="418">
        <f t="shared" ref="O200:O263" si="217">ROUND(T200*AP$2,-1)</f>
        <v>650</v>
      </c>
      <c r="P200" s="418" t="e">
        <f>#REF!</f>
        <v>#REF!</v>
      </c>
      <c r="Q200" s="46">
        <f t="shared" si="201"/>
        <v>0.29347826086956519</v>
      </c>
      <c r="R200" s="46" t="e">
        <f t="shared" si="202"/>
        <v>#REF!</v>
      </c>
      <c r="S200" s="279">
        <f t="shared" si="212"/>
        <v>424.20000000000005</v>
      </c>
      <c r="T200" s="3">
        <v>353.5</v>
      </c>
      <c r="U200" s="3">
        <v>267.5</v>
      </c>
      <c r="V200" s="15">
        <f t="shared" si="203"/>
        <v>456.5</v>
      </c>
      <c r="W200" s="15">
        <f t="shared" si="204"/>
        <v>542.5</v>
      </c>
      <c r="X200" s="277">
        <f t="shared" si="205"/>
        <v>0.56358024691358022</v>
      </c>
      <c r="Y200" s="277">
        <f t="shared" si="206"/>
        <v>0.66975308641975306</v>
      </c>
      <c r="Z200" s="3">
        <v>389</v>
      </c>
      <c r="AB200" s="3">
        <v>1</v>
      </c>
      <c r="AC200" s="3" t="e">
        <f t="shared" si="211"/>
        <v>#REF!</v>
      </c>
      <c r="AF200" s="15">
        <f t="shared" si="181"/>
        <v>810</v>
      </c>
      <c r="AG200" s="15">
        <f t="shared" si="176"/>
        <v>456.5</v>
      </c>
      <c r="AH200" s="295">
        <f t="shared" si="177"/>
        <v>0.56358024691358022</v>
      </c>
      <c r="AI200" s="3">
        <f t="shared" si="207"/>
        <v>0</v>
      </c>
      <c r="AJ200" s="3">
        <f t="shared" ref="AJ200:AJ247" si="218">AG200*C200</f>
        <v>0</v>
      </c>
      <c r="AK200" s="295" t="e">
        <f t="shared" si="213"/>
        <v>#DIV/0!</v>
      </c>
      <c r="AN200" s="15" t="e">
        <f>#REF!</f>
        <v>#REF!</v>
      </c>
      <c r="AO200" s="15" t="e">
        <f t="shared" si="214"/>
        <v>#REF!</v>
      </c>
      <c r="AP200" s="295" t="e">
        <f t="shared" si="215"/>
        <v>#REF!</v>
      </c>
      <c r="AQ200" s="3" t="e">
        <f t="shared" si="208"/>
        <v>#REF!</v>
      </c>
      <c r="AR200" s="3" t="e">
        <f t="shared" si="209"/>
        <v>#REF!</v>
      </c>
      <c r="AS200" s="295" t="e">
        <f t="shared" si="216"/>
        <v>#REF!</v>
      </c>
    </row>
    <row r="201" spans="1:45" x14ac:dyDescent="0.3">
      <c r="A201" s="90" t="s">
        <v>118</v>
      </c>
      <c r="B201" s="38" t="e">
        <f>#REF!</f>
        <v>#REF!</v>
      </c>
      <c r="C201" s="38">
        <f>'Книги (К)'!B209</f>
        <v>0</v>
      </c>
      <c r="D201" s="9">
        <v>520</v>
      </c>
      <c r="E201" s="20">
        <f t="shared" si="178"/>
        <v>460</v>
      </c>
      <c r="F201" s="20">
        <f>'Книги (К)'!E209</f>
        <v>460</v>
      </c>
      <c r="G201" s="59">
        <f t="shared" si="198"/>
        <v>0.11538461538461542</v>
      </c>
      <c r="H201" s="68">
        <f t="shared" si="199"/>
        <v>0.11538461538461542</v>
      </c>
      <c r="I201" s="279">
        <v>320</v>
      </c>
      <c r="J201" s="279">
        <v>100</v>
      </c>
      <c r="K201" s="424" t="s">
        <v>332</v>
      </c>
      <c r="L201" s="424" t="s">
        <v>332</v>
      </c>
      <c r="M201" s="279">
        <f t="shared" si="210"/>
        <v>260</v>
      </c>
      <c r="N201" s="279"/>
      <c r="O201" s="418">
        <f t="shared" si="217"/>
        <v>370</v>
      </c>
      <c r="P201" s="418" t="e">
        <f>#REF!</f>
        <v>#REF!</v>
      </c>
      <c r="Q201" s="46">
        <f t="shared" ref="Q201:Q231" si="219">1-O201/D201</f>
        <v>0.28846153846153844</v>
      </c>
      <c r="R201" s="46" t="e">
        <f t="shared" ref="R201:R231" si="220">1-P201/D201</f>
        <v>#REF!</v>
      </c>
      <c r="S201" s="279">
        <f t="shared" si="212"/>
        <v>240.00000000000003</v>
      </c>
      <c r="T201" s="3">
        <v>200</v>
      </c>
      <c r="U201" s="3">
        <v>151.5</v>
      </c>
      <c r="V201" s="15">
        <f t="shared" ref="V201:V231" si="221">E201-T201</f>
        <v>260</v>
      </c>
      <c r="W201" s="15">
        <f t="shared" ref="W201:W231" si="222">E201-U201</f>
        <v>308.5</v>
      </c>
      <c r="X201" s="277">
        <f t="shared" ref="X201:X231" si="223">V201/E201</f>
        <v>0.56521739130434778</v>
      </c>
      <c r="Y201" s="277">
        <f t="shared" ref="Y201:Y231" si="224">W201/E201</f>
        <v>0.67065217391304344</v>
      </c>
      <c r="Z201" s="3">
        <v>193</v>
      </c>
      <c r="AB201" s="3">
        <v>1</v>
      </c>
      <c r="AC201" s="3" t="e">
        <f t="shared" si="211"/>
        <v>#REF!</v>
      </c>
      <c r="AF201" s="15">
        <f t="shared" si="181"/>
        <v>460</v>
      </c>
      <c r="AG201" s="15">
        <f t="shared" si="176"/>
        <v>260</v>
      </c>
      <c r="AH201" s="295">
        <f t="shared" si="177"/>
        <v>0.56521739130434778</v>
      </c>
      <c r="AI201" s="3">
        <f t="shared" si="207"/>
        <v>0</v>
      </c>
      <c r="AJ201" s="3">
        <f t="shared" si="218"/>
        <v>0</v>
      </c>
      <c r="AK201" s="295" t="e">
        <f t="shared" si="213"/>
        <v>#DIV/0!</v>
      </c>
      <c r="AN201" s="15" t="e">
        <f>#REF!</f>
        <v>#REF!</v>
      </c>
      <c r="AO201" s="15" t="e">
        <f t="shared" si="214"/>
        <v>#REF!</v>
      </c>
      <c r="AP201" s="295" t="e">
        <f t="shared" si="215"/>
        <v>#REF!</v>
      </c>
      <c r="AQ201" s="3" t="e">
        <f t="shared" ref="AQ201:AQ231" si="225">AN201*B201</f>
        <v>#REF!</v>
      </c>
      <c r="AR201" s="3" t="e">
        <f t="shared" ref="AR201:AR231" si="226">AO201*B201</f>
        <v>#REF!</v>
      </c>
      <c r="AS201" s="295" t="e">
        <f t="shared" si="216"/>
        <v>#REF!</v>
      </c>
    </row>
    <row r="202" spans="1:45" x14ac:dyDescent="0.3">
      <c r="A202" s="90" t="s">
        <v>119</v>
      </c>
      <c r="B202" s="38" t="e">
        <f>#REF!</f>
        <v>#REF!</v>
      </c>
      <c r="C202" s="38">
        <f>'Книги (К)'!B210</f>
        <v>0</v>
      </c>
      <c r="D202" s="9">
        <v>1100</v>
      </c>
      <c r="E202" s="20">
        <f t="shared" si="178"/>
        <v>930</v>
      </c>
      <c r="F202" s="20">
        <f>'Книги (К)'!E210</f>
        <v>930</v>
      </c>
      <c r="G202" s="59">
        <f t="shared" si="198"/>
        <v>0.15454545454545454</v>
      </c>
      <c r="H202" s="68">
        <f t="shared" si="199"/>
        <v>0.15454545454545454</v>
      </c>
      <c r="I202" s="279">
        <v>680</v>
      </c>
      <c r="J202" s="279">
        <v>230</v>
      </c>
      <c r="K202" s="424" t="s">
        <v>332</v>
      </c>
      <c r="L202" s="424" t="s">
        <v>332</v>
      </c>
      <c r="M202" s="279">
        <f t="shared" si="210"/>
        <v>520</v>
      </c>
      <c r="N202" s="279"/>
      <c r="O202" s="418">
        <f t="shared" si="217"/>
        <v>750</v>
      </c>
      <c r="P202" s="418" t="e">
        <f>#REF!</f>
        <v>#REF!</v>
      </c>
      <c r="Q202" s="46">
        <f t="shared" si="219"/>
        <v>0.31818181818181823</v>
      </c>
      <c r="R202" s="46" t="e">
        <f t="shared" si="220"/>
        <v>#REF!</v>
      </c>
      <c r="S202" s="279">
        <f t="shared" si="212"/>
        <v>486.6</v>
      </c>
      <c r="T202" s="3">
        <v>405.5</v>
      </c>
      <c r="U202" s="3">
        <v>307</v>
      </c>
      <c r="V202" s="15">
        <f t="shared" si="221"/>
        <v>524.5</v>
      </c>
      <c r="W202" s="15">
        <f t="shared" si="222"/>
        <v>623</v>
      </c>
      <c r="X202" s="277">
        <f t="shared" si="223"/>
        <v>0.5639784946236559</v>
      </c>
      <c r="Y202" s="277">
        <f t="shared" si="224"/>
        <v>0.6698924731182796</v>
      </c>
      <c r="Z202" s="3">
        <v>458</v>
      </c>
      <c r="AB202" s="3">
        <v>1</v>
      </c>
      <c r="AC202" s="3" t="e">
        <f t="shared" si="211"/>
        <v>#REF!</v>
      </c>
      <c r="AF202" s="15">
        <f t="shared" si="181"/>
        <v>930</v>
      </c>
      <c r="AG202" s="15">
        <f t="shared" si="176"/>
        <v>524.5</v>
      </c>
      <c r="AH202" s="295">
        <f t="shared" si="177"/>
        <v>0.5639784946236559</v>
      </c>
      <c r="AI202" s="3">
        <f t="shared" si="207"/>
        <v>0</v>
      </c>
      <c r="AJ202" s="3">
        <f t="shared" si="218"/>
        <v>0</v>
      </c>
      <c r="AK202" s="295" t="e">
        <f t="shared" si="213"/>
        <v>#DIV/0!</v>
      </c>
      <c r="AN202" s="15" t="e">
        <f>#REF!</f>
        <v>#REF!</v>
      </c>
      <c r="AO202" s="15" t="e">
        <f t="shared" si="214"/>
        <v>#REF!</v>
      </c>
      <c r="AP202" s="295" t="e">
        <f t="shared" si="215"/>
        <v>#REF!</v>
      </c>
      <c r="AQ202" s="3" t="e">
        <f t="shared" si="225"/>
        <v>#REF!</v>
      </c>
      <c r="AR202" s="3" t="e">
        <f t="shared" si="226"/>
        <v>#REF!</v>
      </c>
      <c r="AS202" s="295" t="e">
        <f t="shared" si="216"/>
        <v>#REF!</v>
      </c>
    </row>
    <row r="203" spans="1:45" x14ac:dyDescent="0.3">
      <c r="A203" s="90" t="s">
        <v>120</v>
      </c>
      <c r="B203" s="38" t="e">
        <f>#REF!</f>
        <v>#REF!</v>
      </c>
      <c r="C203" s="38">
        <f>'Книги (К)'!B211</f>
        <v>0</v>
      </c>
      <c r="D203" s="9">
        <v>670</v>
      </c>
      <c r="E203" s="20">
        <f t="shared" si="178"/>
        <v>580</v>
      </c>
      <c r="F203" s="20">
        <f>'Книги (К)'!E211</f>
        <v>580</v>
      </c>
      <c r="G203" s="59">
        <f t="shared" si="198"/>
        <v>0.13432835820895528</v>
      </c>
      <c r="H203" s="68">
        <f t="shared" si="199"/>
        <v>0.13432835820895528</v>
      </c>
      <c r="I203" s="279">
        <v>520</v>
      </c>
      <c r="J203" s="279">
        <v>360</v>
      </c>
      <c r="K203" s="279">
        <v>220</v>
      </c>
      <c r="L203" s="279">
        <v>330</v>
      </c>
      <c r="M203" s="279">
        <f t="shared" ref="M203:M233" si="227">ROUND(E203-T203,-1)</f>
        <v>330</v>
      </c>
      <c r="N203" s="279"/>
      <c r="O203" s="418">
        <f t="shared" si="217"/>
        <v>460</v>
      </c>
      <c r="P203" s="418" t="e">
        <f>#REF!</f>
        <v>#REF!</v>
      </c>
      <c r="Q203" s="46">
        <f t="shared" si="219"/>
        <v>0.31343283582089554</v>
      </c>
      <c r="R203" s="46" t="e">
        <f t="shared" si="220"/>
        <v>#REF!</v>
      </c>
      <c r="S203" s="279">
        <f t="shared" si="212"/>
        <v>301.20000000000005</v>
      </c>
      <c r="T203" s="3">
        <v>251</v>
      </c>
      <c r="U203" s="3">
        <v>190</v>
      </c>
      <c r="V203" s="15">
        <f t="shared" si="221"/>
        <v>329</v>
      </c>
      <c r="W203" s="15">
        <f t="shared" si="222"/>
        <v>390</v>
      </c>
      <c r="X203" s="277">
        <f t="shared" si="223"/>
        <v>0.5672413793103448</v>
      </c>
      <c r="Y203" s="277">
        <f t="shared" si="224"/>
        <v>0.67241379310344829</v>
      </c>
      <c r="Z203" s="3">
        <v>258</v>
      </c>
      <c r="AB203" s="3">
        <v>1</v>
      </c>
      <c r="AC203" s="3" t="e">
        <f t="shared" si="211"/>
        <v>#REF!</v>
      </c>
      <c r="AF203" s="15">
        <f t="shared" si="181"/>
        <v>580</v>
      </c>
      <c r="AG203" s="15">
        <f t="shared" si="176"/>
        <v>329</v>
      </c>
      <c r="AH203" s="295">
        <f t="shared" si="177"/>
        <v>0.5672413793103448</v>
      </c>
      <c r="AI203" s="3">
        <f t="shared" si="207"/>
        <v>0</v>
      </c>
      <c r="AJ203" s="3">
        <f t="shared" si="218"/>
        <v>0</v>
      </c>
      <c r="AK203" s="295" t="e">
        <f t="shared" si="213"/>
        <v>#DIV/0!</v>
      </c>
      <c r="AN203" s="15" t="e">
        <f>#REF!</f>
        <v>#REF!</v>
      </c>
      <c r="AO203" s="15" t="e">
        <f t="shared" si="214"/>
        <v>#REF!</v>
      </c>
      <c r="AP203" s="295" t="e">
        <f t="shared" si="215"/>
        <v>#REF!</v>
      </c>
      <c r="AQ203" s="3" t="e">
        <f t="shared" si="225"/>
        <v>#REF!</v>
      </c>
      <c r="AR203" s="3" t="e">
        <f t="shared" si="226"/>
        <v>#REF!</v>
      </c>
      <c r="AS203" s="295" t="e">
        <f t="shared" si="216"/>
        <v>#REF!</v>
      </c>
    </row>
    <row r="204" spans="1:45" x14ac:dyDescent="0.3">
      <c r="A204" s="90" t="s">
        <v>123</v>
      </c>
      <c r="B204" s="38" t="e">
        <f>#REF!</f>
        <v>#REF!</v>
      </c>
      <c r="C204" s="38">
        <f>'Книги (К)'!B212</f>
        <v>0</v>
      </c>
      <c r="D204" s="9">
        <v>330</v>
      </c>
      <c r="E204" s="20">
        <f t="shared" si="178"/>
        <v>280</v>
      </c>
      <c r="F204" s="20">
        <f>'Книги (К)'!E212</f>
        <v>280</v>
      </c>
      <c r="G204" s="59">
        <f t="shared" si="198"/>
        <v>0.15151515151515149</v>
      </c>
      <c r="H204" s="68">
        <f t="shared" si="199"/>
        <v>0.15151515151515149</v>
      </c>
      <c r="I204" s="279">
        <v>250</v>
      </c>
      <c r="J204" s="279">
        <v>100</v>
      </c>
      <c r="K204" s="279">
        <v>60</v>
      </c>
      <c r="L204" s="279">
        <v>160</v>
      </c>
      <c r="M204" s="279">
        <f t="shared" si="227"/>
        <v>160</v>
      </c>
      <c r="N204" s="279"/>
      <c r="O204" s="418">
        <f t="shared" si="217"/>
        <v>220</v>
      </c>
      <c r="P204" s="418" t="e">
        <f>#REF!</f>
        <v>#REF!</v>
      </c>
      <c r="Q204" s="46">
        <f t="shared" si="219"/>
        <v>0.33333333333333337</v>
      </c>
      <c r="R204" s="46" t="e">
        <f t="shared" si="220"/>
        <v>#REF!</v>
      </c>
      <c r="S204" s="279">
        <f t="shared" si="212"/>
        <v>144</v>
      </c>
      <c r="T204" s="3">
        <v>120</v>
      </c>
      <c r="U204" s="3">
        <v>91</v>
      </c>
      <c r="V204" s="15">
        <f t="shared" si="221"/>
        <v>160</v>
      </c>
      <c r="W204" s="15">
        <f t="shared" si="222"/>
        <v>189</v>
      </c>
      <c r="X204" s="277">
        <f t="shared" si="223"/>
        <v>0.5714285714285714</v>
      </c>
      <c r="Y204" s="277">
        <f t="shared" si="224"/>
        <v>0.67500000000000004</v>
      </c>
      <c r="Z204" s="3">
        <v>90</v>
      </c>
      <c r="AB204" s="3">
        <v>1</v>
      </c>
      <c r="AC204" s="3" t="e">
        <f>#REF!+AB204</f>
        <v>#REF!</v>
      </c>
      <c r="AF204" s="15">
        <f t="shared" si="181"/>
        <v>280</v>
      </c>
      <c r="AG204" s="15">
        <f t="shared" si="176"/>
        <v>160</v>
      </c>
      <c r="AH204" s="295">
        <f t="shared" si="177"/>
        <v>0.5714285714285714</v>
      </c>
      <c r="AI204" s="3">
        <f t="shared" si="207"/>
        <v>0</v>
      </c>
      <c r="AJ204" s="3">
        <f t="shared" si="218"/>
        <v>0</v>
      </c>
      <c r="AK204" s="295" t="e">
        <f t="shared" si="213"/>
        <v>#DIV/0!</v>
      </c>
      <c r="AN204" s="15" t="e">
        <f>#REF!</f>
        <v>#REF!</v>
      </c>
      <c r="AO204" s="15" t="e">
        <f t="shared" si="214"/>
        <v>#REF!</v>
      </c>
      <c r="AP204" s="295" t="e">
        <f t="shared" si="215"/>
        <v>#REF!</v>
      </c>
      <c r="AQ204" s="3" t="e">
        <f t="shared" si="225"/>
        <v>#REF!</v>
      </c>
      <c r="AR204" s="3" t="e">
        <f t="shared" si="226"/>
        <v>#REF!</v>
      </c>
      <c r="AS204" s="295" t="e">
        <f t="shared" si="216"/>
        <v>#REF!</v>
      </c>
    </row>
    <row r="205" spans="1:45" x14ac:dyDescent="0.3">
      <c r="A205" s="90" t="s">
        <v>124</v>
      </c>
      <c r="B205" s="38" t="e">
        <f>#REF!</f>
        <v>#REF!</v>
      </c>
      <c r="C205" s="38">
        <f>'Книги (К)'!B213</f>
        <v>0</v>
      </c>
      <c r="D205" s="9">
        <v>1260</v>
      </c>
      <c r="E205" s="20">
        <f t="shared" si="178"/>
        <v>1070</v>
      </c>
      <c r="F205" s="20">
        <f>'Книги (К)'!E213</f>
        <v>1070</v>
      </c>
      <c r="G205" s="59">
        <f t="shared" si="198"/>
        <v>0.15079365079365081</v>
      </c>
      <c r="H205" s="68">
        <f t="shared" si="199"/>
        <v>0.15079365079365081</v>
      </c>
      <c r="I205" s="279">
        <v>1180</v>
      </c>
      <c r="J205" s="279">
        <v>460</v>
      </c>
      <c r="K205" s="279">
        <v>280</v>
      </c>
      <c r="L205" s="279">
        <v>600</v>
      </c>
      <c r="M205" s="279">
        <f t="shared" si="227"/>
        <v>600</v>
      </c>
      <c r="N205" s="279"/>
      <c r="O205" s="418">
        <f t="shared" si="217"/>
        <v>860</v>
      </c>
      <c r="P205" s="418" t="e">
        <f>#REF!</f>
        <v>#REF!</v>
      </c>
      <c r="Q205" s="46">
        <f t="shared" si="219"/>
        <v>0.31746031746031744</v>
      </c>
      <c r="R205" s="46" t="e">
        <f t="shared" si="220"/>
        <v>#REF!</v>
      </c>
      <c r="S205" s="279">
        <f t="shared" si="212"/>
        <v>560.4</v>
      </c>
      <c r="T205" s="3">
        <v>467</v>
      </c>
      <c r="U205" s="3">
        <v>353.5</v>
      </c>
      <c r="V205" s="15">
        <f t="shared" si="221"/>
        <v>603</v>
      </c>
      <c r="W205" s="15">
        <f t="shared" si="222"/>
        <v>716.5</v>
      </c>
      <c r="X205" s="277">
        <f t="shared" si="223"/>
        <v>0.56355140186915886</v>
      </c>
      <c r="Y205" s="277">
        <f t="shared" si="224"/>
        <v>0.6696261682242991</v>
      </c>
      <c r="Z205" s="3">
        <v>540</v>
      </c>
      <c r="AB205" s="3">
        <v>1</v>
      </c>
      <c r="AC205" s="3" t="e">
        <f t="shared" si="211"/>
        <v>#REF!</v>
      </c>
      <c r="AF205" s="15">
        <f t="shared" si="181"/>
        <v>1070</v>
      </c>
      <c r="AG205" s="15">
        <f t="shared" si="176"/>
        <v>603</v>
      </c>
      <c r="AH205" s="295">
        <f t="shared" si="177"/>
        <v>0.56355140186915886</v>
      </c>
      <c r="AI205" s="3">
        <f t="shared" si="207"/>
        <v>0</v>
      </c>
      <c r="AJ205" s="3">
        <f t="shared" si="218"/>
        <v>0</v>
      </c>
      <c r="AK205" s="295" t="e">
        <f t="shared" si="213"/>
        <v>#DIV/0!</v>
      </c>
      <c r="AN205" s="15" t="e">
        <f>#REF!</f>
        <v>#REF!</v>
      </c>
      <c r="AO205" s="15" t="e">
        <f t="shared" si="214"/>
        <v>#REF!</v>
      </c>
      <c r="AP205" s="295" t="e">
        <f t="shared" si="215"/>
        <v>#REF!</v>
      </c>
      <c r="AQ205" s="3" t="e">
        <f t="shared" si="225"/>
        <v>#REF!</v>
      </c>
      <c r="AR205" s="3" t="e">
        <f t="shared" si="226"/>
        <v>#REF!</v>
      </c>
      <c r="AS205" s="295" t="e">
        <f t="shared" si="216"/>
        <v>#REF!</v>
      </c>
    </row>
    <row r="206" spans="1:45" x14ac:dyDescent="0.3">
      <c r="A206" s="90" t="s">
        <v>126</v>
      </c>
      <c r="B206" s="38" t="e">
        <f>#REF!</f>
        <v>#REF!</v>
      </c>
      <c r="C206" s="38">
        <f>'Книги (К)'!B214</f>
        <v>0</v>
      </c>
      <c r="D206" s="9">
        <v>690</v>
      </c>
      <c r="E206" s="20">
        <f t="shared" si="178"/>
        <v>600</v>
      </c>
      <c r="F206" s="20">
        <f>'Книги (К)'!E214</f>
        <v>600</v>
      </c>
      <c r="G206" s="59">
        <f t="shared" si="198"/>
        <v>0.13043478260869568</v>
      </c>
      <c r="H206" s="68">
        <f t="shared" si="199"/>
        <v>0.13043478260869568</v>
      </c>
      <c r="I206" s="279">
        <v>540</v>
      </c>
      <c r="J206" s="279">
        <v>310</v>
      </c>
      <c r="K206" s="279">
        <v>185</v>
      </c>
      <c r="L206" s="279">
        <v>340</v>
      </c>
      <c r="M206" s="279">
        <f t="shared" si="227"/>
        <v>340</v>
      </c>
      <c r="N206" s="279"/>
      <c r="O206" s="418">
        <f t="shared" si="217"/>
        <v>480</v>
      </c>
      <c r="P206" s="418" t="e">
        <f>#REF!</f>
        <v>#REF!</v>
      </c>
      <c r="Q206" s="46">
        <f t="shared" si="219"/>
        <v>0.30434782608695654</v>
      </c>
      <c r="R206" s="46" t="e">
        <f t="shared" si="220"/>
        <v>#REF!</v>
      </c>
      <c r="S206" s="279">
        <f t="shared" si="212"/>
        <v>313.2</v>
      </c>
      <c r="T206" s="3">
        <v>261</v>
      </c>
      <c r="U206" s="3">
        <v>197.5</v>
      </c>
      <c r="V206" s="15">
        <f t="shared" si="221"/>
        <v>339</v>
      </c>
      <c r="W206" s="15">
        <f t="shared" si="222"/>
        <v>402.5</v>
      </c>
      <c r="X206" s="277">
        <f t="shared" si="223"/>
        <v>0.56499999999999995</v>
      </c>
      <c r="Y206" s="277">
        <f t="shared" si="224"/>
        <v>0.67083333333333328</v>
      </c>
      <c r="Z206" s="3">
        <v>273</v>
      </c>
      <c r="AB206" s="3">
        <v>1</v>
      </c>
      <c r="AC206" s="3" t="e">
        <f t="shared" si="211"/>
        <v>#REF!</v>
      </c>
      <c r="AF206" s="15">
        <f t="shared" si="181"/>
        <v>600</v>
      </c>
      <c r="AG206" s="15">
        <f t="shared" si="176"/>
        <v>339</v>
      </c>
      <c r="AH206" s="295">
        <f t="shared" si="177"/>
        <v>0.56499999999999995</v>
      </c>
      <c r="AI206" s="3">
        <f t="shared" si="207"/>
        <v>0</v>
      </c>
      <c r="AJ206" s="3">
        <f t="shared" si="218"/>
        <v>0</v>
      </c>
      <c r="AK206" s="295" t="e">
        <f t="shared" si="213"/>
        <v>#DIV/0!</v>
      </c>
      <c r="AN206" s="15" t="e">
        <f>#REF!</f>
        <v>#REF!</v>
      </c>
      <c r="AO206" s="15" t="e">
        <f t="shared" si="214"/>
        <v>#REF!</v>
      </c>
      <c r="AP206" s="295" t="e">
        <f t="shared" si="215"/>
        <v>#REF!</v>
      </c>
      <c r="AQ206" s="3" t="e">
        <f t="shared" si="225"/>
        <v>#REF!</v>
      </c>
      <c r="AR206" s="3" t="e">
        <f t="shared" si="226"/>
        <v>#REF!</v>
      </c>
      <c r="AS206" s="295" t="e">
        <f t="shared" si="216"/>
        <v>#REF!</v>
      </c>
    </row>
    <row r="207" spans="1:45" x14ac:dyDescent="0.3">
      <c r="A207" s="90" t="s">
        <v>127</v>
      </c>
      <c r="B207" s="38" t="e">
        <f>#REF!</f>
        <v>#REF!</v>
      </c>
      <c r="C207" s="38">
        <f>'Книги (К)'!B215</f>
        <v>0</v>
      </c>
      <c r="D207" s="9">
        <v>350</v>
      </c>
      <c r="E207" s="20">
        <f t="shared" si="178"/>
        <v>290</v>
      </c>
      <c r="F207" s="20">
        <f>'Книги (К)'!E215</f>
        <v>290</v>
      </c>
      <c r="G207" s="59">
        <f t="shared" si="198"/>
        <v>0.17142857142857137</v>
      </c>
      <c r="H207" s="68">
        <f t="shared" si="199"/>
        <v>0.17142857142857137</v>
      </c>
      <c r="I207" s="279">
        <v>200</v>
      </c>
      <c r="J207" s="279">
        <v>90</v>
      </c>
      <c r="K207" s="279">
        <v>55</v>
      </c>
      <c r="L207" s="279">
        <v>170</v>
      </c>
      <c r="M207" s="279">
        <f t="shared" si="227"/>
        <v>170</v>
      </c>
      <c r="N207" s="279"/>
      <c r="O207" s="418">
        <f t="shared" si="217"/>
        <v>230</v>
      </c>
      <c r="P207" s="418" t="e">
        <f>#REF!</f>
        <v>#REF!</v>
      </c>
      <c r="Q207" s="46">
        <f t="shared" si="219"/>
        <v>0.34285714285714286</v>
      </c>
      <c r="R207" s="46" t="e">
        <f t="shared" si="220"/>
        <v>#REF!</v>
      </c>
      <c r="S207" s="279">
        <f t="shared" si="212"/>
        <v>149.4</v>
      </c>
      <c r="T207" s="3">
        <v>124.5</v>
      </c>
      <c r="U207" s="3">
        <v>94.5</v>
      </c>
      <c r="V207" s="15">
        <f t="shared" si="221"/>
        <v>165.5</v>
      </c>
      <c r="W207" s="15">
        <f t="shared" si="222"/>
        <v>195.5</v>
      </c>
      <c r="X207" s="277">
        <f t="shared" si="223"/>
        <v>0.57068965517241377</v>
      </c>
      <c r="Y207" s="277">
        <f t="shared" si="224"/>
        <v>0.67413793103448272</v>
      </c>
      <c r="Z207" s="3">
        <v>76</v>
      </c>
      <c r="AB207" s="3">
        <v>1</v>
      </c>
      <c r="AC207" s="3" t="e">
        <f t="shared" si="211"/>
        <v>#REF!</v>
      </c>
      <c r="AF207" s="15">
        <f t="shared" si="181"/>
        <v>290</v>
      </c>
      <c r="AG207" s="15">
        <f t="shared" si="176"/>
        <v>165.5</v>
      </c>
      <c r="AH207" s="295">
        <f t="shared" si="177"/>
        <v>0.57068965517241377</v>
      </c>
      <c r="AI207" s="3">
        <f t="shared" si="207"/>
        <v>0</v>
      </c>
      <c r="AJ207" s="3">
        <f t="shared" si="218"/>
        <v>0</v>
      </c>
      <c r="AK207" s="295" t="e">
        <f t="shared" si="213"/>
        <v>#DIV/0!</v>
      </c>
      <c r="AN207" s="15" t="e">
        <f>#REF!</f>
        <v>#REF!</v>
      </c>
      <c r="AO207" s="15" t="e">
        <f t="shared" si="214"/>
        <v>#REF!</v>
      </c>
      <c r="AP207" s="295" t="e">
        <f t="shared" si="215"/>
        <v>#REF!</v>
      </c>
      <c r="AQ207" s="3" t="e">
        <f t="shared" si="225"/>
        <v>#REF!</v>
      </c>
      <c r="AR207" s="3" t="e">
        <f t="shared" si="226"/>
        <v>#REF!</v>
      </c>
      <c r="AS207" s="295" t="e">
        <f t="shared" si="216"/>
        <v>#REF!</v>
      </c>
    </row>
    <row r="208" spans="1:45" x14ac:dyDescent="0.3">
      <c r="A208" s="90" t="s">
        <v>128</v>
      </c>
      <c r="B208" s="38" t="e">
        <f>#REF!</f>
        <v>#REF!</v>
      </c>
      <c r="C208" s="38">
        <f>'Книги (К)'!B216</f>
        <v>0</v>
      </c>
      <c r="D208" s="9">
        <v>850</v>
      </c>
      <c r="E208" s="20">
        <f t="shared" si="178"/>
        <v>740</v>
      </c>
      <c r="F208" s="20">
        <f>'Книги (К)'!E216</f>
        <v>740</v>
      </c>
      <c r="G208" s="59">
        <f t="shared" si="198"/>
        <v>0.12941176470588234</v>
      </c>
      <c r="H208" s="68">
        <f t="shared" si="199"/>
        <v>0.12941176470588234</v>
      </c>
      <c r="I208" s="279">
        <v>480</v>
      </c>
      <c r="J208" s="279">
        <v>150</v>
      </c>
      <c r="K208" s="279">
        <v>90</v>
      </c>
      <c r="L208" s="279">
        <v>420</v>
      </c>
      <c r="M208" s="279">
        <f t="shared" si="227"/>
        <v>420</v>
      </c>
      <c r="N208" s="279"/>
      <c r="O208" s="418">
        <f t="shared" si="217"/>
        <v>600</v>
      </c>
      <c r="P208" s="418" t="e">
        <f>#REF!</f>
        <v>#REF!</v>
      </c>
      <c r="Q208" s="46">
        <f t="shared" si="219"/>
        <v>0.29411764705882348</v>
      </c>
      <c r="R208" s="46" t="e">
        <f t="shared" si="220"/>
        <v>#REF!</v>
      </c>
      <c r="S208" s="279">
        <f t="shared" si="212"/>
        <v>387</v>
      </c>
      <c r="T208" s="3">
        <v>322.5</v>
      </c>
      <c r="U208" s="3">
        <v>244</v>
      </c>
      <c r="V208" s="15">
        <f t="shared" si="221"/>
        <v>417.5</v>
      </c>
      <c r="W208" s="15">
        <f t="shared" si="222"/>
        <v>496</v>
      </c>
      <c r="X208" s="277">
        <f t="shared" si="223"/>
        <v>0.56418918918918914</v>
      </c>
      <c r="Y208" s="277">
        <f t="shared" si="224"/>
        <v>0.67027027027027031</v>
      </c>
      <c r="Z208" s="3">
        <v>353</v>
      </c>
      <c r="AB208" s="3">
        <v>1</v>
      </c>
      <c r="AC208" s="3" t="e">
        <f t="shared" si="211"/>
        <v>#REF!</v>
      </c>
      <c r="AF208" s="15">
        <f t="shared" ref="AF208:AF247" si="228">F208</f>
        <v>740</v>
      </c>
      <c r="AG208" s="15">
        <f t="shared" si="176"/>
        <v>417.5</v>
      </c>
      <c r="AH208" s="295">
        <f t="shared" si="177"/>
        <v>0.56418918918918914</v>
      </c>
      <c r="AI208" s="3">
        <f t="shared" si="207"/>
        <v>0</v>
      </c>
      <c r="AJ208" s="3">
        <f t="shared" si="218"/>
        <v>0</v>
      </c>
      <c r="AK208" s="295" t="e">
        <f t="shared" si="213"/>
        <v>#DIV/0!</v>
      </c>
      <c r="AN208" s="15" t="e">
        <f>#REF!</f>
        <v>#REF!</v>
      </c>
      <c r="AO208" s="15" t="e">
        <f t="shared" si="214"/>
        <v>#REF!</v>
      </c>
      <c r="AP208" s="295" t="e">
        <f t="shared" si="215"/>
        <v>#REF!</v>
      </c>
      <c r="AQ208" s="3" t="e">
        <f t="shared" si="225"/>
        <v>#REF!</v>
      </c>
      <c r="AR208" s="3" t="e">
        <f t="shared" si="226"/>
        <v>#REF!</v>
      </c>
      <c r="AS208" s="295" t="e">
        <f t="shared" si="216"/>
        <v>#REF!</v>
      </c>
    </row>
    <row r="209" spans="1:45" x14ac:dyDescent="0.3">
      <c r="A209" s="90" t="s">
        <v>129</v>
      </c>
      <c r="B209" s="38" t="e">
        <f>#REF!</f>
        <v>#REF!</v>
      </c>
      <c r="C209" s="38">
        <f>'Книги (К)'!B217</f>
        <v>0</v>
      </c>
      <c r="D209" s="9">
        <v>490</v>
      </c>
      <c r="E209" s="20">
        <f t="shared" si="178"/>
        <v>420</v>
      </c>
      <c r="F209" s="20">
        <f>'Книги (К)'!E217</f>
        <v>420</v>
      </c>
      <c r="G209" s="59">
        <f t="shared" si="198"/>
        <v>0.1428571428571429</v>
      </c>
      <c r="H209" s="68">
        <f t="shared" si="199"/>
        <v>0.1428571428571429</v>
      </c>
      <c r="I209" s="279">
        <v>380</v>
      </c>
      <c r="J209" s="279">
        <v>290</v>
      </c>
      <c r="K209" s="279">
        <v>175</v>
      </c>
      <c r="L209" s="279">
        <v>240</v>
      </c>
      <c r="M209" s="279">
        <f t="shared" si="227"/>
        <v>240</v>
      </c>
      <c r="N209" s="279"/>
      <c r="O209" s="418">
        <f t="shared" si="217"/>
        <v>340</v>
      </c>
      <c r="P209" s="418" t="e">
        <f>#REF!</f>
        <v>#REF!</v>
      </c>
      <c r="Q209" s="46">
        <f t="shared" si="219"/>
        <v>0.30612244897959184</v>
      </c>
      <c r="R209" s="46" t="e">
        <f t="shared" si="220"/>
        <v>#REF!</v>
      </c>
      <c r="S209" s="279">
        <f t="shared" si="212"/>
        <v>221.4</v>
      </c>
      <c r="T209" s="3">
        <v>184.5</v>
      </c>
      <c r="U209" s="3">
        <v>140</v>
      </c>
      <c r="V209" s="15">
        <f t="shared" si="221"/>
        <v>235.5</v>
      </c>
      <c r="W209" s="15">
        <f t="shared" si="222"/>
        <v>280</v>
      </c>
      <c r="X209" s="277">
        <f t="shared" si="223"/>
        <v>0.56071428571428572</v>
      </c>
      <c r="Y209" s="277">
        <f t="shared" si="224"/>
        <v>0.66666666666666663</v>
      </c>
      <c r="Z209" s="3">
        <v>171</v>
      </c>
      <c r="AB209" s="3">
        <v>1</v>
      </c>
      <c r="AC209" s="3" t="e">
        <f t="shared" si="211"/>
        <v>#REF!</v>
      </c>
      <c r="AF209" s="15">
        <f t="shared" si="228"/>
        <v>420</v>
      </c>
      <c r="AG209" s="15">
        <f t="shared" ref="AG209:AG272" si="229">AF209-T209</f>
        <v>235.5</v>
      </c>
      <c r="AH209" s="295">
        <f t="shared" ref="AH209:AH272" si="230">AG209/AF209</f>
        <v>0.56071428571428572</v>
      </c>
      <c r="AI209" s="3">
        <f t="shared" si="207"/>
        <v>0</v>
      </c>
      <c r="AJ209" s="3">
        <f t="shared" si="218"/>
        <v>0</v>
      </c>
      <c r="AK209" s="295" t="e">
        <f t="shared" si="213"/>
        <v>#DIV/0!</v>
      </c>
      <c r="AN209" s="15" t="e">
        <f>#REF!</f>
        <v>#REF!</v>
      </c>
      <c r="AO209" s="15" t="e">
        <f t="shared" si="214"/>
        <v>#REF!</v>
      </c>
      <c r="AP209" s="295" t="e">
        <f t="shared" si="215"/>
        <v>#REF!</v>
      </c>
      <c r="AQ209" s="3" t="e">
        <f t="shared" si="225"/>
        <v>#REF!</v>
      </c>
      <c r="AR209" s="3" t="e">
        <f t="shared" si="226"/>
        <v>#REF!</v>
      </c>
      <c r="AS209" s="295" t="e">
        <f t="shared" si="216"/>
        <v>#REF!</v>
      </c>
    </row>
    <row r="210" spans="1:45" x14ac:dyDescent="0.3">
      <c r="A210" s="90" t="s">
        <v>130</v>
      </c>
      <c r="B210" s="38" t="e">
        <f>#REF!</f>
        <v>#REF!</v>
      </c>
      <c r="C210" s="38">
        <f>'Книги (К)'!B218</f>
        <v>0</v>
      </c>
      <c r="D210" s="9">
        <v>420</v>
      </c>
      <c r="E210" s="20">
        <f t="shared" si="178"/>
        <v>380</v>
      </c>
      <c r="F210" s="20">
        <f>'Книги (К)'!E218</f>
        <v>380</v>
      </c>
      <c r="G210" s="59">
        <f t="shared" si="198"/>
        <v>9.5238095238095233E-2</v>
      </c>
      <c r="H210" s="68">
        <f t="shared" si="199"/>
        <v>9.5238095238095233E-2</v>
      </c>
      <c r="I210" s="279">
        <v>380</v>
      </c>
      <c r="J210" s="279">
        <v>170</v>
      </c>
      <c r="K210" s="279">
        <v>100</v>
      </c>
      <c r="L210" s="279">
        <v>210</v>
      </c>
      <c r="M210" s="279">
        <f t="shared" si="227"/>
        <v>210</v>
      </c>
      <c r="N210" s="279"/>
      <c r="O210" s="418">
        <f t="shared" si="217"/>
        <v>310</v>
      </c>
      <c r="P210" s="418" t="e">
        <f>#REF!</f>
        <v>#REF!</v>
      </c>
      <c r="Q210" s="46">
        <f t="shared" si="219"/>
        <v>0.26190476190476186</v>
      </c>
      <c r="R210" s="46" t="e">
        <f t="shared" si="220"/>
        <v>#REF!</v>
      </c>
      <c r="S210" s="279">
        <f t="shared" si="212"/>
        <v>199.20000000000002</v>
      </c>
      <c r="T210" s="3">
        <v>166</v>
      </c>
      <c r="U210" s="3">
        <v>125.5</v>
      </c>
      <c r="V210" s="15">
        <f t="shared" si="221"/>
        <v>214</v>
      </c>
      <c r="W210" s="15">
        <f t="shared" si="222"/>
        <v>254.5</v>
      </c>
      <c r="X210" s="277">
        <f t="shared" si="223"/>
        <v>0.56315789473684208</v>
      </c>
      <c r="Y210" s="277">
        <f t="shared" si="224"/>
        <v>0.66973684210526319</v>
      </c>
      <c r="Z210" s="3">
        <v>146</v>
      </c>
      <c r="AB210" s="3">
        <v>1</v>
      </c>
      <c r="AC210" s="3" t="e">
        <f t="shared" si="211"/>
        <v>#REF!</v>
      </c>
      <c r="AF210" s="15">
        <f t="shared" si="228"/>
        <v>380</v>
      </c>
      <c r="AG210" s="15">
        <f t="shared" si="229"/>
        <v>214</v>
      </c>
      <c r="AH210" s="295">
        <f t="shared" si="230"/>
        <v>0.56315789473684208</v>
      </c>
      <c r="AI210" s="3">
        <f t="shared" si="207"/>
        <v>0</v>
      </c>
      <c r="AJ210" s="3">
        <f t="shared" si="218"/>
        <v>0</v>
      </c>
      <c r="AK210" s="295" t="e">
        <f t="shared" si="213"/>
        <v>#DIV/0!</v>
      </c>
      <c r="AN210" s="15" t="e">
        <f>#REF!</f>
        <v>#REF!</v>
      </c>
      <c r="AO210" s="15" t="e">
        <f t="shared" si="214"/>
        <v>#REF!</v>
      </c>
      <c r="AP210" s="295" t="e">
        <f t="shared" si="215"/>
        <v>#REF!</v>
      </c>
      <c r="AQ210" s="3" t="e">
        <f t="shared" si="225"/>
        <v>#REF!</v>
      </c>
      <c r="AR210" s="3" t="e">
        <f t="shared" si="226"/>
        <v>#REF!</v>
      </c>
      <c r="AS210" s="295" t="e">
        <f t="shared" si="216"/>
        <v>#REF!</v>
      </c>
    </row>
    <row r="211" spans="1:45" x14ac:dyDescent="0.3">
      <c r="A211" s="90" t="s">
        <v>131</v>
      </c>
      <c r="B211" s="38" t="e">
        <f>#REF!</f>
        <v>#REF!</v>
      </c>
      <c r="C211" s="38">
        <f>'Книги (К)'!B219</f>
        <v>0</v>
      </c>
      <c r="D211" s="9">
        <v>530</v>
      </c>
      <c r="E211" s="20">
        <f t="shared" si="178"/>
        <v>450</v>
      </c>
      <c r="F211" s="20">
        <f>'Книги (К)'!E219</f>
        <v>450</v>
      </c>
      <c r="G211" s="59">
        <f t="shared" si="198"/>
        <v>0.15094339622641506</v>
      </c>
      <c r="H211" s="68">
        <f t="shared" si="199"/>
        <v>0.15094339622641506</v>
      </c>
      <c r="I211" s="279">
        <v>490</v>
      </c>
      <c r="J211" s="279">
        <v>380</v>
      </c>
      <c r="K211" s="279">
        <v>230</v>
      </c>
      <c r="L211" s="279">
        <v>260</v>
      </c>
      <c r="M211" s="279">
        <f t="shared" si="227"/>
        <v>260</v>
      </c>
      <c r="N211" s="279"/>
      <c r="O211" s="418">
        <f t="shared" si="217"/>
        <v>360</v>
      </c>
      <c r="P211" s="418" t="e">
        <f>#REF!</f>
        <v>#REF!</v>
      </c>
      <c r="Q211" s="46">
        <f t="shared" si="219"/>
        <v>0.32075471698113212</v>
      </c>
      <c r="R211" s="46" t="e">
        <f t="shared" si="220"/>
        <v>#REF!</v>
      </c>
      <c r="S211" s="279">
        <f t="shared" si="212"/>
        <v>232.80000000000004</v>
      </c>
      <c r="T211" s="3">
        <v>194</v>
      </c>
      <c r="U211" s="3">
        <v>147</v>
      </c>
      <c r="V211" s="15">
        <f t="shared" si="221"/>
        <v>256</v>
      </c>
      <c r="W211" s="15">
        <f t="shared" si="222"/>
        <v>303</v>
      </c>
      <c r="X211" s="277">
        <f t="shared" si="223"/>
        <v>0.56888888888888889</v>
      </c>
      <c r="Y211" s="277">
        <f t="shared" si="224"/>
        <v>0.67333333333333334</v>
      </c>
      <c r="Z211" s="3">
        <v>183</v>
      </c>
      <c r="AB211" s="3">
        <v>1</v>
      </c>
      <c r="AC211" s="3" t="e">
        <f t="shared" si="211"/>
        <v>#REF!</v>
      </c>
      <c r="AF211" s="15">
        <f t="shared" si="228"/>
        <v>450</v>
      </c>
      <c r="AG211" s="15">
        <f t="shared" si="229"/>
        <v>256</v>
      </c>
      <c r="AH211" s="295">
        <f t="shared" si="230"/>
        <v>0.56888888888888889</v>
      </c>
      <c r="AI211" s="3">
        <f t="shared" si="207"/>
        <v>0</v>
      </c>
      <c r="AJ211" s="3">
        <f t="shared" si="218"/>
        <v>0</v>
      </c>
      <c r="AK211" s="295" t="e">
        <f t="shared" si="213"/>
        <v>#DIV/0!</v>
      </c>
      <c r="AN211" s="15" t="e">
        <f>#REF!</f>
        <v>#REF!</v>
      </c>
      <c r="AO211" s="15" t="e">
        <f t="shared" si="214"/>
        <v>#REF!</v>
      </c>
      <c r="AP211" s="295" t="e">
        <f t="shared" si="215"/>
        <v>#REF!</v>
      </c>
      <c r="AQ211" s="3" t="e">
        <f t="shared" si="225"/>
        <v>#REF!</v>
      </c>
      <c r="AR211" s="3" t="e">
        <f t="shared" si="226"/>
        <v>#REF!</v>
      </c>
      <c r="AS211" s="295" t="e">
        <f t="shared" si="216"/>
        <v>#REF!</v>
      </c>
    </row>
    <row r="212" spans="1:45" x14ac:dyDescent="0.3">
      <c r="A212" s="90" t="s">
        <v>132</v>
      </c>
      <c r="B212" s="38" t="e">
        <f>#REF!</f>
        <v>#REF!</v>
      </c>
      <c r="C212" s="38">
        <f>'Книги (К)'!B220</f>
        <v>0</v>
      </c>
      <c r="D212" s="9">
        <v>340</v>
      </c>
      <c r="E212" s="20">
        <f t="shared" ref="E212:E247" si="231">ROUND(T212*AH$2,-1)</f>
        <v>280</v>
      </c>
      <c r="F212" s="20">
        <f>'Книги (К)'!E220</f>
        <v>280</v>
      </c>
      <c r="G212" s="59">
        <f t="shared" si="198"/>
        <v>0.17647058823529416</v>
      </c>
      <c r="H212" s="68">
        <f t="shared" si="199"/>
        <v>0.17647058823529416</v>
      </c>
      <c r="I212" s="279">
        <v>180</v>
      </c>
      <c r="J212" s="279">
        <v>100</v>
      </c>
      <c r="K212" s="279">
        <v>60</v>
      </c>
      <c r="L212" s="279">
        <v>160</v>
      </c>
      <c r="M212" s="279">
        <f t="shared" si="227"/>
        <v>160</v>
      </c>
      <c r="N212" s="279"/>
      <c r="O212" s="418">
        <f t="shared" si="217"/>
        <v>220</v>
      </c>
      <c r="P212" s="418" t="e">
        <f>#REF!</f>
        <v>#REF!</v>
      </c>
      <c r="Q212" s="46">
        <f t="shared" si="219"/>
        <v>0.3529411764705882</v>
      </c>
      <c r="R212" s="46" t="e">
        <f t="shared" si="220"/>
        <v>#REF!</v>
      </c>
      <c r="S212" s="279">
        <f t="shared" si="212"/>
        <v>144</v>
      </c>
      <c r="T212" s="3">
        <v>120</v>
      </c>
      <c r="U212" s="3">
        <v>91</v>
      </c>
      <c r="V212" s="15">
        <f t="shared" si="221"/>
        <v>160</v>
      </c>
      <c r="W212" s="15">
        <f t="shared" si="222"/>
        <v>189</v>
      </c>
      <c r="X212" s="277">
        <f t="shared" si="223"/>
        <v>0.5714285714285714</v>
      </c>
      <c r="Y212" s="277">
        <f t="shared" si="224"/>
        <v>0.67500000000000004</v>
      </c>
      <c r="Z212" s="3">
        <v>90</v>
      </c>
      <c r="AB212" s="3">
        <v>1</v>
      </c>
      <c r="AC212" s="3" t="e">
        <f t="shared" si="211"/>
        <v>#REF!</v>
      </c>
      <c r="AF212" s="15">
        <f t="shared" si="228"/>
        <v>280</v>
      </c>
      <c r="AG212" s="15">
        <f t="shared" si="229"/>
        <v>160</v>
      </c>
      <c r="AH212" s="295">
        <f t="shared" si="230"/>
        <v>0.5714285714285714</v>
      </c>
      <c r="AI212" s="3">
        <f t="shared" si="207"/>
        <v>0</v>
      </c>
      <c r="AJ212" s="3">
        <f t="shared" si="218"/>
        <v>0</v>
      </c>
      <c r="AK212" s="295" t="e">
        <f t="shared" si="213"/>
        <v>#DIV/0!</v>
      </c>
      <c r="AN212" s="15" t="e">
        <f>#REF!</f>
        <v>#REF!</v>
      </c>
      <c r="AO212" s="15" t="e">
        <f t="shared" si="214"/>
        <v>#REF!</v>
      </c>
      <c r="AP212" s="295" t="e">
        <f t="shared" si="215"/>
        <v>#REF!</v>
      </c>
      <c r="AQ212" s="3" t="e">
        <f t="shared" si="225"/>
        <v>#REF!</v>
      </c>
      <c r="AR212" s="3" t="e">
        <f t="shared" si="226"/>
        <v>#REF!</v>
      </c>
      <c r="AS212" s="295" t="e">
        <f t="shared" si="216"/>
        <v>#REF!</v>
      </c>
    </row>
    <row r="213" spans="1:45" ht="14.4" x14ac:dyDescent="0.3">
      <c r="A213" s="90" t="s">
        <v>135</v>
      </c>
      <c r="B213" s="38" t="e">
        <f>#REF!</f>
        <v>#REF!</v>
      </c>
      <c r="C213" s="38">
        <f>'Книги (К)'!B221</f>
        <v>0</v>
      </c>
      <c r="D213" s="9">
        <v>1100</v>
      </c>
      <c r="E213" s="20">
        <f t="shared" si="231"/>
        <v>950</v>
      </c>
      <c r="F213" s="20">
        <f>'Книги (К)'!E221</f>
        <v>950</v>
      </c>
      <c r="G213" s="59">
        <f t="shared" si="198"/>
        <v>0.13636363636363635</v>
      </c>
      <c r="H213" s="68">
        <f t="shared" si="199"/>
        <v>0.13636363636363635</v>
      </c>
      <c r="I213" s="279">
        <v>720</v>
      </c>
      <c r="J213" s="279">
        <v>240</v>
      </c>
      <c r="K213" s="424" t="s">
        <v>332</v>
      </c>
      <c r="L213" s="424" t="s">
        <v>332</v>
      </c>
      <c r="M213" s="279">
        <f t="shared" si="227"/>
        <v>540</v>
      </c>
      <c r="N213" s="279"/>
      <c r="O213" s="418">
        <f t="shared" si="217"/>
        <v>760</v>
      </c>
      <c r="P213" s="418" t="e">
        <f>#REF!</f>
        <v>#REF!</v>
      </c>
      <c r="Q213" s="46">
        <f t="shared" si="219"/>
        <v>0.30909090909090908</v>
      </c>
      <c r="R213" s="46" t="e">
        <f t="shared" si="220"/>
        <v>#REF!</v>
      </c>
      <c r="S213" s="279">
        <f t="shared" si="212"/>
        <v>493.8</v>
      </c>
      <c r="T213" s="416">
        <v>411.5</v>
      </c>
      <c r="U213" s="274">
        <v>311.5</v>
      </c>
      <c r="V213" s="15">
        <f t="shared" si="221"/>
        <v>538.5</v>
      </c>
      <c r="W213" s="15">
        <f t="shared" si="222"/>
        <v>638.5</v>
      </c>
      <c r="X213" s="277">
        <f t="shared" si="223"/>
        <v>0.56684210526315792</v>
      </c>
      <c r="Y213" s="277">
        <f t="shared" si="224"/>
        <v>0.67210526315789476</v>
      </c>
      <c r="Z213" s="3">
        <v>469</v>
      </c>
      <c r="AB213" s="3">
        <v>1</v>
      </c>
      <c r="AC213" s="3" t="e">
        <f t="shared" si="211"/>
        <v>#REF!</v>
      </c>
      <c r="AF213" s="15">
        <f t="shared" si="228"/>
        <v>950</v>
      </c>
      <c r="AG213" s="15">
        <f t="shared" si="229"/>
        <v>538.5</v>
      </c>
      <c r="AH213" s="295">
        <f t="shared" si="230"/>
        <v>0.56684210526315792</v>
      </c>
      <c r="AI213" s="3">
        <f t="shared" si="207"/>
        <v>0</v>
      </c>
      <c r="AJ213" s="3">
        <f t="shared" si="218"/>
        <v>0</v>
      </c>
      <c r="AK213" s="295" t="e">
        <f t="shared" si="213"/>
        <v>#DIV/0!</v>
      </c>
      <c r="AN213" s="15" t="e">
        <f>#REF!</f>
        <v>#REF!</v>
      </c>
      <c r="AO213" s="15" t="e">
        <f t="shared" si="214"/>
        <v>#REF!</v>
      </c>
      <c r="AP213" s="295" t="e">
        <f t="shared" si="215"/>
        <v>#REF!</v>
      </c>
      <c r="AQ213" s="3" t="e">
        <f t="shared" si="225"/>
        <v>#REF!</v>
      </c>
      <c r="AR213" s="3" t="e">
        <f t="shared" si="226"/>
        <v>#REF!</v>
      </c>
      <c r="AS213" s="295" t="e">
        <f t="shared" si="216"/>
        <v>#REF!</v>
      </c>
    </row>
    <row r="214" spans="1:45" ht="14.4" x14ac:dyDescent="0.3">
      <c r="A214" s="90" t="s">
        <v>136</v>
      </c>
      <c r="B214" s="38" t="e">
        <f>#REF!</f>
        <v>#REF!</v>
      </c>
      <c r="C214" s="38">
        <f>'Книги (К)'!B222</f>
        <v>0</v>
      </c>
      <c r="D214" s="9">
        <v>920</v>
      </c>
      <c r="E214" s="20">
        <f t="shared" si="231"/>
        <v>790</v>
      </c>
      <c r="F214" s="20">
        <f>'Книги (К)'!E222</f>
        <v>790</v>
      </c>
      <c r="G214" s="59">
        <f t="shared" si="198"/>
        <v>0.14130434782608692</v>
      </c>
      <c r="H214" s="68">
        <f t="shared" si="199"/>
        <v>0.14130434782608692</v>
      </c>
      <c r="I214" s="279">
        <v>620</v>
      </c>
      <c r="J214" s="279">
        <v>250</v>
      </c>
      <c r="K214" s="424" t="s">
        <v>332</v>
      </c>
      <c r="L214" s="424" t="s">
        <v>332</v>
      </c>
      <c r="M214" s="279">
        <f t="shared" si="227"/>
        <v>450</v>
      </c>
      <c r="N214" s="279"/>
      <c r="O214" s="418">
        <f t="shared" si="217"/>
        <v>630</v>
      </c>
      <c r="P214" s="418" t="e">
        <f>#REF!</f>
        <v>#REF!</v>
      </c>
      <c r="Q214" s="46">
        <f t="shared" si="219"/>
        <v>0.31521739130434778</v>
      </c>
      <c r="R214" s="46" t="e">
        <f t="shared" si="220"/>
        <v>#REF!</v>
      </c>
      <c r="S214" s="279">
        <f t="shared" si="212"/>
        <v>410.4</v>
      </c>
      <c r="T214" s="416">
        <v>342</v>
      </c>
      <c r="U214" s="274">
        <v>287.5</v>
      </c>
      <c r="V214" s="15">
        <f t="shared" si="221"/>
        <v>448</v>
      </c>
      <c r="W214" s="15">
        <f t="shared" si="222"/>
        <v>502.5</v>
      </c>
      <c r="X214" s="277">
        <f t="shared" si="223"/>
        <v>0.56708860759493673</v>
      </c>
      <c r="Y214" s="277">
        <f t="shared" si="224"/>
        <v>0.63607594936708856</v>
      </c>
      <c r="Z214" s="3">
        <v>222</v>
      </c>
      <c r="AB214" s="3">
        <v>1</v>
      </c>
      <c r="AC214" s="3" t="e">
        <f t="shared" si="211"/>
        <v>#REF!</v>
      </c>
      <c r="AF214" s="15">
        <f t="shared" si="228"/>
        <v>790</v>
      </c>
      <c r="AG214" s="15">
        <f t="shared" si="229"/>
        <v>448</v>
      </c>
      <c r="AH214" s="295">
        <f t="shared" si="230"/>
        <v>0.56708860759493673</v>
      </c>
      <c r="AI214" s="3">
        <f t="shared" si="207"/>
        <v>0</v>
      </c>
      <c r="AJ214" s="3">
        <f t="shared" si="218"/>
        <v>0</v>
      </c>
      <c r="AK214" s="295" t="e">
        <f t="shared" si="213"/>
        <v>#DIV/0!</v>
      </c>
      <c r="AN214" s="15" t="e">
        <f>#REF!</f>
        <v>#REF!</v>
      </c>
      <c r="AO214" s="15" t="e">
        <f t="shared" si="214"/>
        <v>#REF!</v>
      </c>
      <c r="AP214" s="295" t="e">
        <f t="shared" si="215"/>
        <v>#REF!</v>
      </c>
      <c r="AQ214" s="3" t="e">
        <f t="shared" si="225"/>
        <v>#REF!</v>
      </c>
      <c r="AR214" s="3" t="e">
        <f t="shared" si="226"/>
        <v>#REF!</v>
      </c>
      <c r="AS214" s="295" t="e">
        <f t="shared" si="216"/>
        <v>#REF!</v>
      </c>
    </row>
    <row r="215" spans="1:45" ht="14.4" x14ac:dyDescent="0.3">
      <c r="A215" s="90" t="s">
        <v>137</v>
      </c>
      <c r="B215" s="38" t="e">
        <f>#REF!</f>
        <v>#REF!</v>
      </c>
      <c r="C215" s="38">
        <f>'Книги (К)'!B223</f>
        <v>0</v>
      </c>
      <c r="D215" s="9">
        <v>880</v>
      </c>
      <c r="E215" s="20">
        <f t="shared" si="231"/>
        <v>750</v>
      </c>
      <c r="F215" s="20">
        <f>'Книги (К)'!E223</f>
        <v>750</v>
      </c>
      <c r="G215" s="59">
        <f t="shared" si="198"/>
        <v>0.14772727272727271</v>
      </c>
      <c r="H215" s="68">
        <f t="shared" si="199"/>
        <v>0.14772727272727271</v>
      </c>
      <c r="I215" s="279">
        <v>580</v>
      </c>
      <c r="J215" s="279">
        <v>150</v>
      </c>
      <c r="K215" s="424" t="s">
        <v>332</v>
      </c>
      <c r="L215" s="424" t="s">
        <v>332</v>
      </c>
      <c r="M215" s="279">
        <f t="shared" si="227"/>
        <v>420</v>
      </c>
      <c r="N215" s="279"/>
      <c r="O215" s="418">
        <f t="shared" si="217"/>
        <v>600</v>
      </c>
      <c r="P215" s="418" t="e">
        <f>#REF!</f>
        <v>#REF!</v>
      </c>
      <c r="Q215" s="46">
        <f t="shared" si="219"/>
        <v>0.31818181818181823</v>
      </c>
      <c r="R215" s="46" t="e">
        <f t="shared" si="220"/>
        <v>#REF!</v>
      </c>
      <c r="S215" s="279">
        <f t="shared" si="212"/>
        <v>391.2</v>
      </c>
      <c r="T215" s="416">
        <v>326</v>
      </c>
      <c r="U215" s="274">
        <v>248</v>
      </c>
      <c r="V215" s="15">
        <f t="shared" si="221"/>
        <v>424</v>
      </c>
      <c r="W215" s="15">
        <f t="shared" si="222"/>
        <v>502</v>
      </c>
      <c r="X215" s="277">
        <f t="shared" si="223"/>
        <v>0.56533333333333335</v>
      </c>
      <c r="Y215" s="277">
        <f t="shared" si="224"/>
        <v>0.66933333333333334</v>
      </c>
      <c r="Z215" s="3">
        <v>364</v>
      </c>
      <c r="AB215" s="3">
        <v>1</v>
      </c>
      <c r="AC215" s="3" t="e">
        <f t="shared" si="211"/>
        <v>#REF!</v>
      </c>
      <c r="AF215" s="15">
        <f t="shared" si="228"/>
        <v>750</v>
      </c>
      <c r="AG215" s="15">
        <f t="shared" si="229"/>
        <v>424</v>
      </c>
      <c r="AH215" s="295">
        <f t="shared" si="230"/>
        <v>0.56533333333333335</v>
      </c>
      <c r="AI215" s="3">
        <f t="shared" si="207"/>
        <v>0</v>
      </c>
      <c r="AJ215" s="3">
        <f t="shared" si="218"/>
        <v>0</v>
      </c>
      <c r="AK215" s="295" t="e">
        <f t="shared" si="213"/>
        <v>#DIV/0!</v>
      </c>
      <c r="AN215" s="15" t="e">
        <f>#REF!</f>
        <v>#REF!</v>
      </c>
      <c r="AO215" s="15" t="e">
        <f t="shared" si="214"/>
        <v>#REF!</v>
      </c>
      <c r="AP215" s="295" t="e">
        <f t="shared" si="215"/>
        <v>#REF!</v>
      </c>
      <c r="AQ215" s="3" t="e">
        <f t="shared" si="225"/>
        <v>#REF!</v>
      </c>
      <c r="AR215" s="3" t="e">
        <f t="shared" si="226"/>
        <v>#REF!</v>
      </c>
      <c r="AS215" s="295" t="e">
        <f t="shared" si="216"/>
        <v>#REF!</v>
      </c>
    </row>
    <row r="216" spans="1:45" ht="14.4" x14ac:dyDescent="0.3">
      <c r="A216" s="90" t="s">
        <v>140</v>
      </c>
      <c r="B216" s="38" t="e">
        <f>#REF!</f>
        <v>#REF!</v>
      </c>
      <c r="C216" s="38">
        <f>'Книги (К)'!B224</f>
        <v>0</v>
      </c>
      <c r="D216" s="9">
        <v>1250</v>
      </c>
      <c r="E216" s="20">
        <f t="shared" si="231"/>
        <v>1070</v>
      </c>
      <c r="F216" s="20">
        <f>'Книги (К)'!E224</f>
        <v>1070</v>
      </c>
      <c r="G216" s="59">
        <f t="shared" si="198"/>
        <v>0.14400000000000002</v>
      </c>
      <c r="H216" s="68">
        <f t="shared" si="199"/>
        <v>0.14400000000000002</v>
      </c>
      <c r="I216" s="279">
        <v>1000</v>
      </c>
      <c r="J216" s="279">
        <v>250</v>
      </c>
      <c r="K216" s="424" t="s">
        <v>332</v>
      </c>
      <c r="L216" s="424" t="s">
        <v>332</v>
      </c>
      <c r="M216" s="279">
        <f t="shared" si="227"/>
        <v>610</v>
      </c>
      <c r="N216" s="279"/>
      <c r="O216" s="418">
        <f t="shared" si="217"/>
        <v>860</v>
      </c>
      <c r="P216" s="418" t="e">
        <f>#REF!</f>
        <v>#REF!</v>
      </c>
      <c r="Q216" s="46">
        <f t="shared" si="219"/>
        <v>0.31200000000000006</v>
      </c>
      <c r="R216" s="46" t="e">
        <f t="shared" si="220"/>
        <v>#REF!</v>
      </c>
      <c r="S216" s="279">
        <f t="shared" si="212"/>
        <v>558</v>
      </c>
      <c r="T216" s="416">
        <v>465</v>
      </c>
      <c r="U216" s="274">
        <v>352</v>
      </c>
      <c r="V216" s="15">
        <f t="shared" si="221"/>
        <v>605</v>
      </c>
      <c r="W216" s="15">
        <f t="shared" si="222"/>
        <v>718</v>
      </c>
      <c r="X216" s="277">
        <f t="shared" si="223"/>
        <v>0.56542056074766356</v>
      </c>
      <c r="Y216" s="277">
        <f t="shared" si="224"/>
        <v>0.67102803738317762</v>
      </c>
      <c r="Z216" s="3">
        <v>509</v>
      </c>
      <c r="AB216" s="3">
        <v>1</v>
      </c>
      <c r="AC216" s="3" t="e">
        <f t="shared" si="211"/>
        <v>#REF!</v>
      </c>
      <c r="AF216" s="15">
        <f t="shared" si="228"/>
        <v>1070</v>
      </c>
      <c r="AG216" s="15">
        <f t="shared" si="229"/>
        <v>605</v>
      </c>
      <c r="AH216" s="295">
        <f t="shared" si="230"/>
        <v>0.56542056074766356</v>
      </c>
      <c r="AI216" s="3">
        <f t="shared" si="207"/>
        <v>0</v>
      </c>
      <c r="AJ216" s="3">
        <f t="shared" si="218"/>
        <v>0</v>
      </c>
      <c r="AK216" s="295" t="e">
        <f t="shared" si="213"/>
        <v>#DIV/0!</v>
      </c>
      <c r="AN216" s="15" t="e">
        <f>#REF!</f>
        <v>#REF!</v>
      </c>
      <c r="AO216" s="15" t="e">
        <f t="shared" si="214"/>
        <v>#REF!</v>
      </c>
      <c r="AP216" s="295" t="e">
        <f t="shared" si="215"/>
        <v>#REF!</v>
      </c>
      <c r="AQ216" s="3" t="e">
        <f t="shared" si="225"/>
        <v>#REF!</v>
      </c>
      <c r="AR216" s="3" t="e">
        <f t="shared" si="226"/>
        <v>#REF!</v>
      </c>
      <c r="AS216" s="295" t="e">
        <f t="shared" si="216"/>
        <v>#REF!</v>
      </c>
    </row>
    <row r="217" spans="1:45" ht="14.4" x14ac:dyDescent="0.3">
      <c r="A217" s="90" t="s">
        <v>141</v>
      </c>
      <c r="B217" s="38" t="e">
        <f>#REF!</f>
        <v>#REF!</v>
      </c>
      <c r="C217" s="38">
        <f>'Книги (К)'!B225</f>
        <v>0</v>
      </c>
      <c r="D217" s="9">
        <v>620</v>
      </c>
      <c r="E217" s="20">
        <f t="shared" si="231"/>
        <v>530</v>
      </c>
      <c r="F217" s="20">
        <f>'Книги (К)'!E225</f>
        <v>530</v>
      </c>
      <c r="G217" s="59">
        <f t="shared" si="198"/>
        <v>0.14516129032258063</v>
      </c>
      <c r="H217" s="68">
        <f t="shared" si="199"/>
        <v>0.14516129032258063</v>
      </c>
      <c r="I217" s="279">
        <v>420</v>
      </c>
      <c r="J217" s="279">
        <v>100</v>
      </c>
      <c r="K217" s="279">
        <v>60</v>
      </c>
      <c r="L217" s="279">
        <v>300</v>
      </c>
      <c r="M217" s="279">
        <f t="shared" si="227"/>
        <v>300</v>
      </c>
      <c r="N217" s="279"/>
      <c r="O217" s="418">
        <f t="shared" si="217"/>
        <v>430</v>
      </c>
      <c r="P217" s="418" t="e">
        <f>#REF!</f>
        <v>#REF!</v>
      </c>
      <c r="Q217" s="46">
        <f t="shared" si="219"/>
        <v>0.30645161290322576</v>
      </c>
      <c r="R217" s="46" t="e">
        <f t="shared" si="220"/>
        <v>#REF!</v>
      </c>
      <c r="S217" s="279">
        <f t="shared" si="212"/>
        <v>277.8</v>
      </c>
      <c r="T217" s="416">
        <v>231.5</v>
      </c>
      <c r="U217" s="274">
        <v>175.5</v>
      </c>
      <c r="V217" s="15">
        <f t="shared" si="221"/>
        <v>298.5</v>
      </c>
      <c r="W217" s="15">
        <f t="shared" si="222"/>
        <v>354.5</v>
      </c>
      <c r="X217" s="277">
        <f t="shared" si="223"/>
        <v>0.56320754716981136</v>
      </c>
      <c r="Y217" s="277">
        <f t="shared" si="224"/>
        <v>0.6688679245283019</v>
      </c>
      <c r="Z217" s="3">
        <v>231</v>
      </c>
      <c r="AB217" s="3">
        <v>1</v>
      </c>
      <c r="AC217" s="3" t="e">
        <f t="shared" si="211"/>
        <v>#REF!</v>
      </c>
      <c r="AF217" s="15">
        <f t="shared" si="228"/>
        <v>530</v>
      </c>
      <c r="AG217" s="15">
        <f t="shared" si="229"/>
        <v>298.5</v>
      </c>
      <c r="AH217" s="295">
        <f t="shared" si="230"/>
        <v>0.56320754716981136</v>
      </c>
      <c r="AI217" s="3">
        <f t="shared" si="207"/>
        <v>0</v>
      </c>
      <c r="AJ217" s="3">
        <f t="shared" si="218"/>
        <v>0</v>
      </c>
      <c r="AK217" s="295" t="e">
        <f t="shared" si="213"/>
        <v>#DIV/0!</v>
      </c>
      <c r="AN217" s="15" t="e">
        <f>#REF!</f>
        <v>#REF!</v>
      </c>
      <c r="AO217" s="15" t="e">
        <f t="shared" si="214"/>
        <v>#REF!</v>
      </c>
      <c r="AP217" s="295" t="e">
        <f t="shared" si="215"/>
        <v>#REF!</v>
      </c>
      <c r="AQ217" s="3" t="e">
        <f t="shared" si="225"/>
        <v>#REF!</v>
      </c>
      <c r="AR217" s="3" t="e">
        <f t="shared" si="226"/>
        <v>#REF!</v>
      </c>
      <c r="AS217" s="295" t="e">
        <f t="shared" si="216"/>
        <v>#REF!</v>
      </c>
    </row>
    <row r="218" spans="1:45" ht="26.4" x14ac:dyDescent="0.3">
      <c r="A218" s="90" t="s">
        <v>142</v>
      </c>
      <c r="B218" s="38" t="e">
        <f>#REF!</f>
        <v>#REF!</v>
      </c>
      <c r="C218" s="38">
        <f>'Книги (К)'!B226</f>
        <v>0</v>
      </c>
      <c r="D218" s="9">
        <v>790</v>
      </c>
      <c r="E218" s="20">
        <f t="shared" si="231"/>
        <v>690</v>
      </c>
      <c r="F218" s="20">
        <f>'Книги (К)'!E226</f>
        <v>690</v>
      </c>
      <c r="G218" s="59">
        <f t="shared" si="198"/>
        <v>0.12658227848101267</v>
      </c>
      <c r="H218" s="68">
        <f t="shared" si="199"/>
        <v>0.12658227848101267</v>
      </c>
      <c r="I218" s="279">
        <v>620</v>
      </c>
      <c r="J218" s="279">
        <v>150</v>
      </c>
      <c r="K218" s="279">
        <v>90</v>
      </c>
      <c r="L218" s="279">
        <v>390</v>
      </c>
      <c r="M218" s="279">
        <f t="shared" si="227"/>
        <v>390</v>
      </c>
      <c r="N218" s="279"/>
      <c r="O218" s="418">
        <f t="shared" si="217"/>
        <v>550</v>
      </c>
      <c r="P218" s="418" t="e">
        <f>#REF!</f>
        <v>#REF!</v>
      </c>
      <c r="Q218" s="46">
        <f t="shared" si="219"/>
        <v>0.30379746835443033</v>
      </c>
      <c r="R218" s="46" t="e">
        <f t="shared" si="220"/>
        <v>#REF!</v>
      </c>
      <c r="S218" s="279">
        <f t="shared" si="212"/>
        <v>357.6</v>
      </c>
      <c r="T218" s="416">
        <v>298</v>
      </c>
      <c r="U218" s="274">
        <v>226</v>
      </c>
      <c r="V218" s="15">
        <f t="shared" si="221"/>
        <v>392</v>
      </c>
      <c r="W218" s="15">
        <f t="shared" si="222"/>
        <v>464</v>
      </c>
      <c r="X218" s="277">
        <f t="shared" si="223"/>
        <v>0.56811594202898552</v>
      </c>
      <c r="Y218" s="277">
        <f t="shared" si="224"/>
        <v>0.672463768115942</v>
      </c>
      <c r="Z218" s="3">
        <v>320</v>
      </c>
      <c r="AB218" s="3">
        <v>1</v>
      </c>
      <c r="AC218" s="3" t="e">
        <f t="shared" si="211"/>
        <v>#REF!</v>
      </c>
      <c r="AF218" s="15">
        <f t="shared" si="228"/>
        <v>690</v>
      </c>
      <c r="AG218" s="15">
        <f t="shared" si="229"/>
        <v>392</v>
      </c>
      <c r="AH218" s="295">
        <f t="shared" si="230"/>
        <v>0.56811594202898552</v>
      </c>
      <c r="AI218" s="3">
        <f t="shared" si="207"/>
        <v>0</v>
      </c>
      <c r="AJ218" s="3">
        <f t="shared" si="218"/>
        <v>0</v>
      </c>
      <c r="AK218" s="295" t="e">
        <f t="shared" si="213"/>
        <v>#DIV/0!</v>
      </c>
      <c r="AN218" s="15" t="e">
        <f>#REF!</f>
        <v>#REF!</v>
      </c>
      <c r="AO218" s="15" t="e">
        <f t="shared" si="214"/>
        <v>#REF!</v>
      </c>
      <c r="AP218" s="295" t="e">
        <f t="shared" si="215"/>
        <v>#REF!</v>
      </c>
      <c r="AQ218" s="3" t="e">
        <f t="shared" si="225"/>
        <v>#REF!</v>
      </c>
      <c r="AR218" s="3" t="e">
        <f t="shared" si="226"/>
        <v>#REF!</v>
      </c>
      <c r="AS218" s="295" t="e">
        <f t="shared" si="216"/>
        <v>#REF!</v>
      </c>
    </row>
    <row r="219" spans="1:45" ht="14.4" x14ac:dyDescent="0.3">
      <c r="A219" s="90" t="s">
        <v>143</v>
      </c>
      <c r="B219" s="38" t="e">
        <f>#REF!</f>
        <v>#REF!</v>
      </c>
      <c r="C219" s="38">
        <f>'Книги (К)'!B227</f>
        <v>0</v>
      </c>
      <c r="D219" s="9">
        <v>630</v>
      </c>
      <c r="E219" s="20">
        <f t="shared" si="231"/>
        <v>530</v>
      </c>
      <c r="F219" s="20">
        <f>'Книги (К)'!E227</f>
        <v>530</v>
      </c>
      <c r="G219" s="59">
        <f t="shared" si="198"/>
        <v>0.15873015873015872</v>
      </c>
      <c r="H219" s="68">
        <f t="shared" si="199"/>
        <v>0.15873015873015872</v>
      </c>
      <c r="I219" s="279">
        <v>450</v>
      </c>
      <c r="J219" s="279">
        <v>100</v>
      </c>
      <c r="K219" s="424" t="s">
        <v>332</v>
      </c>
      <c r="L219" s="424" t="s">
        <v>332</v>
      </c>
      <c r="M219" s="279">
        <f t="shared" si="227"/>
        <v>300</v>
      </c>
      <c r="N219" s="279"/>
      <c r="O219" s="418">
        <f t="shared" si="217"/>
        <v>430</v>
      </c>
      <c r="P219" s="418" t="e">
        <f>#REF!</f>
        <v>#REF!</v>
      </c>
      <c r="Q219" s="46">
        <f t="shared" si="219"/>
        <v>0.31746031746031744</v>
      </c>
      <c r="R219" s="46" t="e">
        <f t="shared" si="220"/>
        <v>#REF!</v>
      </c>
      <c r="S219" s="279">
        <f t="shared" si="212"/>
        <v>277.8</v>
      </c>
      <c r="T219" s="416">
        <v>231.5</v>
      </c>
      <c r="U219" s="274">
        <v>194.5</v>
      </c>
      <c r="V219" s="15">
        <f t="shared" si="221"/>
        <v>298.5</v>
      </c>
      <c r="W219" s="15">
        <f t="shared" si="222"/>
        <v>335.5</v>
      </c>
      <c r="X219" s="277">
        <f t="shared" si="223"/>
        <v>0.56320754716981136</v>
      </c>
      <c r="Y219" s="277">
        <f t="shared" si="224"/>
        <v>0.63301886792452833</v>
      </c>
      <c r="Z219" s="3">
        <v>160</v>
      </c>
      <c r="AB219" s="3">
        <v>1</v>
      </c>
      <c r="AC219" s="3" t="e">
        <f t="shared" si="211"/>
        <v>#REF!</v>
      </c>
      <c r="AF219" s="15">
        <f t="shared" si="228"/>
        <v>530</v>
      </c>
      <c r="AG219" s="15">
        <f t="shared" si="229"/>
        <v>298.5</v>
      </c>
      <c r="AH219" s="295">
        <f t="shared" si="230"/>
        <v>0.56320754716981136</v>
      </c>
      <c r="AI219" s="3">
        <f t="shared" si="207"/>
        <v>0</v>
      </c>
      <c r="AJ219" s="3">
        <f t="shared" si="218"/>
        <v>0</v>
      </c>
      <c r="AK219" s="295" t="e">
        <f t="shared" si="213"/>
        <v>#DIV/0!</v>
      </c>
      <c r="AN219" s="15" t="e">
        <f>#REF!</f>
        <v>#REF!</v>
      </c>
      <c r="AO219" s="15" t="e">
        <f t="shared" si="214"/>
        <v>#REF!</v>
      </c>
      <c r="AP219" s="295" t="e">
        <f t="shared" si="215"/>
        <v>#REF!</v>
      </c>
      <c r="AQ219" s="3" t="e">
        <f t="shared" si="225"/>
        <v>#REF!</v>
      </c>
      <c r="AR219" s="3" t="e">
        <f t="shared" si="226"/>
        <v>#REF!</v>
      </c>
      <c r="AS219" s="295" t="e">
        <f t="shared" si="216"/>
        <v>#REF!</v>
      </c>
    </row>
    <row r="220" spans="1:45" ht="14.4" x14ac:dyDescent="0.3">
      <c r="A220" s="90" t="s">
        <v>144</v>
      </c>
      <c r="B220" s="38" t="e">
        <f>#REF!</f>
        <v>#REF!</v>
      </c>
      <c r="C220" s="38">
        <f>'Книги (К)'!B228</f>
        <v>0</v>
      </c>
      <c r="D220" s="9">
        <v>750</v>
      </c>
      <c r="E220" s="20">
        <f t="shared" si="231"/>
        <v>640</v>
      </c>
      <c r="F220" s="20">
        <f>'Книги (К)'!E228</f>
        <v>640</v>
      </c>
      <c r="G220" s="59">
        <f t="shared" si="198"/>
        <v>0.14666666666666661</v>
      </c>
      <c r="H220" s="68">
        <f t="shared" si="199"/>
        <v>0.14666666666666661</v>
      </c>
      <c r="I220" s="279">
        <v>580</v>
      </c>
      <c r="J220" s="279">
        <v>200</v>
      </c>
      <c r="K220" s="279">
        <v>120</v>
      </c>
      <c r="L220" s="279">
        <v>360</v>
      </c>
      <c r="M220" s="279">
        <f t="shared" si="227"/>
        <v>360</v>
      </c>
      <c r="N220" s="279"/>
      <c r="O220" s="418">
        <f t="shared" si="217"/>
        <v>520</v>
      </c>
      <c r="P220" s="418" t="e">
        <f>#REF!</f>
        <v>#REF!</v>
      </c>
      <c r="Q220" s="46">
        <f t="shared" si="219"/>
        <v>0.30666666666666664</v>
      </c>
      <c r="R220" s="46" t="e">
        <f t="shared" si="220"/>
        <v>#REF!</v>
      </c>
      <c r="S220" s="279">
        <f t="shared" si="212"/>
        <v>336</v>
      </c>
      <c r="T220" s="416">
        <v>280</v>
      </c>
      <c r="U220" s="274">
        <v>212</v>
      </c>
      <c r="V220" s="15">
        <f t="shared" si="221"/>
        <v>360</v>
      </c>
      <c r="W220" s="15">
        <f t="shared" si="222"/>
        <v>428</v>
      </c>
      <c r="X220" s="277">
        <f t="shared" si="223"/>
        <v>0.5625</v>
      </c>
      <c r="Y220" s="277">
        <f t="shared" si="224"/>
        <v>0.66874999999999996</v>
      </c>
      <c r="Z220" s="3">
        <v>299</v>
      </c>
      <c r="AB220" s="3">
        <v>1</v>
      </c>
      <c r="AC220" s="3" t="e">
        <f t="shared" si="211"/>
        <v>#REF!</v>
      </c>
      <c r="AF220" s="15">
        <f t="shared" si="228"/>
        <v>640</v>
      </c>
      <c r="AG220" s="15">
        <f t="shared" si="229"/>
        <v>360</v>
      </c>
      <c r="AH220" s="295">
        <f t="shared" si="230"/>
        <v>0.5625</v>
      </c>
      <c r="AI220" s="3">
        <f t="shared" si="207"/>
        <v>0</v>
      </c>
      <c r="AJ220" s="3">
        <f t="shared" si="218"/>
        <v>0</v>
      </c>
      <c r="AK220" s="295" t="e">
        <f t="shared" si="213"/>
        <v>#DIV/0!</v>
      </c>
      <c r="AN220" s="15" t="e">
        <f>#REF!</f>
        <v>#REF!</v>
      </c>
      <c r="AO220" s="15" t="e">
        <f t="shared" si="214"/>
        <v>#REF!</v>
      </c>
      <c r="AP220" s="295" t="e">
        <f t="shared" si="215"/>
        <v>#REF!</v>
      </c>
      <c r="AQ220" s="3" t="e">
        <f t="shared" si="225"/>
        <v>#REF!</v>
      </c>
      <c r="AR220" s="3" t="e">
        <f t="shared" si="226"/>
        <v>#REF!</v>
      </c>
      <c r="AS220" s="295" t="e">
        <f t="shared" si="216"/>
        <v>#REF!</v>
      </c>
    </row>
    <row r="221" spans="1:45" ht="14.4" x14ac:dyDescent="0.3">
      <c r="A221" s="90" t="s">
        <v>145</v>
      </c>
      <c r="B221" s="38" t="e">
        <f>#REF!</f>
        <v>#REF!</v>
      </c>
      <c r="C221" s="38">
        <f>'Книги (К)'!B229</f>
        <v>0</v>
      </c>
      <c r="D221" s="9">
        <v>730</v>
      </c>
      <c r="E221" s="20">
        <f t="shared" si="231"/>
        <v>620</v>
      </c>
      <c r="F221" s="20">
        <f>'Книги (К)'!E229</f>
        <v>620</v>
      </c>
      <c r="G221" s="59">
        <f t="shared" si="198"/>
        <v>0.15068493150684936</v>
      </c>
      <c r="H221" s="68">
        <f t="shared" si="199"/>
        <v>0.15068493150684936</v>
      </c>
      <c r="I221" s="279">
        <v>560</v>
      </c>
      <c r="J221" s="279">
        <v>100</v>
      </c>
      <c r="K221" s="424" t="s">
        <v>332</v>
      </c>
      <c r="L221" s="424" t="s">
        <v>332</v>
      </c>
      <c r="M221" s="279">
        <f t="shared" si="227"/>
        <v>350</v>
      </c>
      <c r="N221" s="279"/>
      <c r="O221" s="418">
        <f t="shared" si="217"/>
        <v>500</v>
      </c>
      <c r="P221" s="418" t="e">
        <f>#REF!</f>
        <v>#REF!</v>
      </c>
      <c r="Q221" s="46">
        <f t="shared" si="219"/>
        <v>0.31506849315068497</v>
      </c>
      <c r="R221" s="46" t="e">
        <f t="shared" si="220"/>
        <v>#REF!</v>
      </c>
      <c r="S221" s="279">
        <f t="shared" si="212"/>
        <v>323.40000000000003</v>
      </c>
      <c r="T221" s="416">
        <v>269.5</v>
      </c>
      <c r="U221" s="274">
        <v>204</v>
      </c>
      <c r="V221" s="15">
        <f t="shared" si="221"/>
        <v>350.5</v>
      </c>
      <c r="W221" s="15">
        <f t="shared" si="222"/>
        <v>416</v>
      </c>
      <c r="X221" s="277">
        <f t="shared" si="223"/>
        <v>0.56532258064516128</v>
      </c>
      <c r="Y221" s="277">
        <f t="shared" si="224"/>
        <v>0.67096774193548392</v>
      </c>
      <c r="Z221" s="3">
        <v>282</v>
      </c>
      <c r="AB221" s="3">
        <v>1</v>
      </c>
      <c r="AC221" s="3" t="e">
        <f t="shared" si="211"/>
        <v>#REF!</v>
      </c>
      <c r="AF221" s="15">
        <f t="shared" si="228"/>
        <v>620</v>
      </c>
      <c r="AG221" s="15">
        <f t="shared" si="229"/>
        <v>350.5</v>
      </c>
      <c r="AH221" s="295">
        <f t="shared" si="230"/>
        <v>0.56532258064516128</v>
      </c>
      <c r="AI221" s="3">
        <f t="shared" si="207"/>
        <v>0</v>
      </c>
      <c r="AJ221" s="3">
        <f t="shared" si="218"/>
        <v>0</v>
      </c>
      <c r="AK221" s="295" t="e">
        <f t="shared" si="213"/>
        <v>#DIV/0!</v>
      </c>
      <c r="AN221" s="15" t="e">
        <f>#REF!</f>
        <v>#REF!</v>
      </c>
      <c r="AO221" s="15" t="e">
        <f t="shared" si="214"/>
        <v>#REF!</v>
      </c>
      <c r="AP221" s="295" t="e">
        <f t="shared" si="215"/>
        <v>#REF!</v>
      </c>
      <c r="AQ221" s="3" t="e">
        <f t="shared" si="225"/>
        <v>#REF!</v>
      </c>
      <c r="AR221" s="3" t="e">
        <f t="shared" si="226"/>
        <v>#REF!</v>
      </c>
      <c r="AS221" s="295" t="e">
        <f t="shared" si="216"/>
        <v>#REF!</v>
      </c>
    </row>
    <row r="222" spans="1:45" ht="14.4" x14ac:dyDescent="0.3">
      <c r="A222" s="90" t="s">
        <v>146</v>
      </c>
      <c r="B222" s="38" t="e">
        <f>#REF!</f>
        <v>#REF!</v>
      </c>
      <c r="C222" s="38">
        <f>'Книги (К)'!B230</f>
        <v>0</v>
      </c>
      <c r="D222" s="9">
        <v>310</v>
      </c>
      <c r="E222" s="20">
        <f t="shared" si="231"/>
        <v>260</v>
      </c>
      <c r="F222" s="20">
        <f>'Книги (К)'!E230</f>
        <v>260</v>
      </c>
      <c r="G222" s="59">
        <f t="shared" si="198"/>
        <v>0.16129032258064513</v>
      </c>
      <c r="H222" s="68">
        <f t="shared" si="199"/>
        <v>0.16129032258064513</v>
      </c>
      <c r="I222" s="279">
        <v>180</v>
      </c>
      <c r="J222" s="279">
        <v>70</v>
      </c>
      <c r="K222" s="279">
        <v>40</v>
      </c>
      <c r="L222" s="279">
        <v>150</v>
      </c>
      <c r="M222" s="279">
        <f t="shared" si="227"/>
        <v>150</v>
      </c>
      <c r="N222" s="279"/>
      <c r="O222" s="418">
        <f t="shared" si="217"/>
        <v>210</v>
      </c>
      <c r="P222" s="418" t="e">
        <f>#REF!</f>
        <v>#REF!</v>
      </c>
      <c r="Q222" s="46">
        <f t="shared" si="219"/>
        <v>0.32258064516129037</v>
      </c>
      <c r="R222" s="46" t="e">
        <f t="shared" si="220"/>
        <v>#REF!</v>
      </c>
      <c r="S222" s="279">
        <f t="shared" si="212"/>
        <v>137.4</v>
      </c>
      <c r="T222" s="416">
        <v>114.5</v>
      </c>
      <c r="U222" s="274">
        <v>86.5</v>
      </c>
      <c r="V222" s="15">
        <f t="shared" si="221"/>
        <v>145.5</v>
      </c>
      <c r="W222" s="15">
        <f t="shared" si="222"/>
        <v>173.5</v>
      </c>
      <c r="X222" s="277">
        <f t="shared" si="223"/>
        <v>0.55961538461538463</v>
      </c>
      <c r="Y222" s="277">
        <f t="shared" si="224"/>
        <v>0.66730769230769227</v>
      </c>
      <c r="Z222" s="3">
        <v>79</v>
      </c>
      <c r="AB222" s="3">
        <v>1</v>
      </c>
      <c r="AC222" s="3" t="e">
        <f t="shared" si="211"/>
        <v>#REF!</v>
      </c>
      <c r="AF222" s="15">
        <f t="shared" si="228"/>
        <v>260</v>
      </c>
      <c r="AG222" s="15">
        <f t="shared" si="229"/>
        <v>145.5</v>
      </c>
      <c r="AH222" s="295">
        <f t="shared" si="230"/>
        <v>0.55961538461538463</v>
      </c>
      <c r="AI222" s="3">
        <f t="shared" si="207"/>
        <v>0</v>
      </c>
      <c r="AJ222" s="3">
        <f t="shared" si="218"/>
        <v>0</v>
      </c>
      <c r="AK222" s="295" t="e">
        <f t="shared" si="213"/>
        <v>#DIV/0!</v>
      </c>
      <c r="AN222" s="15" t="e">
        <f>#REF!</f>
        <v>#REF!</v>
      </c>
      <c r="AO222" s="15" t="e">
        <f t="shared" si="214"/>
        <v>#REF!</v>
      </c>
      <c r="AP222" s="295" t="e">
        <f t="shared" si="215"/>
        <v>#REF!</v>
      </c>
      <c r="AQ222" s="3" t="e">
        <f t="shared" si="225"/>
        <v>#REF!</v>
      </c>
      <c r="AR222" s="3" t="e">
        <f t="shared" si="226"/>
        <v>#REF!</v>
      </c>
      <c r="AS222" s="295" t="e">
        <f t="shared" si="216"/>
        <v>#REF!</v>
      </c>
    </row>
    <row r="223" spans="1:45" ht="14.4" x14ac:dyDescent="0.3">
      <c r="A223" s="90" t="s">
        <v>147</v>
      </c>
      <c r="B223" s="38" t="e">
        <f>#REF!</f>
        <v>#REF!</v>
      </c>
      <c r="C223" s="38">
        <f>'Книги (К)'!B231</f>
        <v>0</v>
      </c>
      <c r="D223" s="9">
        <v>820</v>
      </c>
      <c r="E223" s="20">
        <f t="shared" si="231"/>
        <v>710</v>
      </c>
      <c r="F223" s="20">
        <f>'Книги (К)'!E231</f>
        <v>710</v>
      </c>
      <c r="G223" s="59">
        <f t="shared" si="198"/>
        <v>0.13414634146341464</v>
      </c>
      <c r="H223" s="68">
        <f t="shared" si="199"/>
        <v>0.13414634146341464</v>
      </c>
      <c r="I223" s="279">
        <v>620</v>
      </c>
      <c r="J223" s="279">
        <v>150</v>
      </c>
      <c r="K223" s="279">
        <v>90</v>
      </c>
      <c r="L223" s="279">
        <v>400</v>
      </c>
      <c r="M223" s="279">
        <f t="shared" si="227"/>
        <v>400</v>
      </c>
      <c r="N223" s="279"/>
      <c r="O223" s="418">
        <f t="shared" si="217"/>
        <v>570</v>
      </c>
      <c r="P223" s="418" t="e">
        <f>#REF!</f>
        <v>#REF!</v>
      </c>
      <c r="Q223" s="46">
        <f t="shared" si="219"/>
        <v>0.30487804878048785</v>
      </c>
      <c r="R223" s="46" t="e">
        <f t="shared" si="220"/>
        <v>#REF!</v>
      </c>
      <c r="S223" s="279">
        <f t="shared" si="212"/>
        <v>370.2</v>
      </c>
      <c r="T223" s="416">
        <v>308.5</v>
      </c>
      <c r="U223" s="274">
        <v>233.5</v>
      </c>
      <c r="V223" s="15">
        <f t="shared" si="221"/>
        <v>401.5</v>
      </c>
      <c r="W223" s="15">
        <f t="shared" si="222"/>
        <v>476.5</v>
      </c>
      <c r="X223" s="277">
        <f t="shared" si="223"/>
        <v>0.5654929577464789</v>
      </c>
      <c r="Y223" s="277">
        <f t="shared" si="224"/>
        <v>0.67112676056338028</v>
      </c>
      <c r="Z223" s="3">
        <v>335</v>
      </c>
      <c r="AB223" s="3">
        <v>1</v>
      </c>
      <c r="AC223" s="3" t="e">
        <f t="shared" si="211"/>
        <v>#REF!</v>
      </c>
      <c r="AF223" s="15">
        <f t="shared" si="228"/>
        <v>710</v>
      </c>
      <c r="AG223" s="15">
        <f t="shared" si="229"/>
        <v>401.5</v>
      </c>
      <c r="AH223" s="295">
        <f t="shared" si="230"/>
        <v>0.5654929577464789</v>
      </c>
      <c r="AI223" s="3">
        <f t="shared" si="207"/>
        <v>0</v>
      </c>
      <c r="AJ223" s="3">
        <f t="shared" si="218"/>
        <v>0</v>
      </c>
      <c r="AK223" s="295" t="e">
        <f t="shared" si="213"/>
        <v>#DIV/0!</v>
      </c>
      <c r="AN223" s="15" t="e">
        <f>#REF!</f>
        <v>#REF!</v>
      </c>
      <c r="AO223" s="15" t="e">
        <f t="shared" si="214"/>
        <v>#REF!</v>
      </c>
      <c r="AP223" s="295" t="e">
        <f t="shared" si="215"/>
        <v>#REF!</v>
      </c>
      <c r="AQ223" s="3" t="e">
        <f t="shared" si="225"/>
        <v>#REF!</v>
      </c>
      <c r="AR223" s="3" t="e">
        <f t="shared" si="226"/>
        <v>#REF!</v>
      </c>
      <c r="AS223" s="295" t="e">
        <f t="shared" si="216"/>
        <v>#REF!</v>
      </c>
    </row>
    <row r="224" spans="1:45" ht="14.4" x14ac:dyDescent="0.3">
      <c r="A224" s="90" t="s">
        <v>148</v>
      </c>
      <c r="B224" s="38" t="e">
        <f>#REF!</f>
        <v>#REF!</v>
      </c>
      <c r="C224" s="38">
        <f>'Книги (К)'!B232</f>
        <v>0</v>
      </c>
      <c r="D224" s="9">
        <v>530</v>
      </c>
      <c r="E224" s="20">
        <f t="shared" si="231"/>
        <v>450</v>
      </c>
      <c r="F224" s="20">
        <f>'Книги (К)'!E232</f>
        <v>450</v>
      </c>
      <c r="G224" s="59">
        <f t="shared" si="198"/>
        <v>0.15094339622641506</v>
      </c>
      <c r="H224" s="68">
        <f t="shared" si="199"/>
        <v>0.15094339622641506</v>
      </c>
      <c r="I224" s="279">
        <v>350</v>
      </c>
      <c r="J224" s="279">
        <v>100</v>
      </c>
      <c r="K224" s="424" t="s">
        <v>332</v>
      </c>
      <c r="L224" s="424" t="s">
        <v>332</v>
      </c>
      <c r="M224" s="279">
        <f t="shared" si="227"/>
        <v>260</v>
      </c>
      <c r="N224" s="279"/>
      <c r="O224" s="418">
        <f t="shared" si="217"/>
        <v>360</v>
      </c>
      <c r="P224" s="418" t="e">
        <f>#REF!</f>
        <v>#REF!</v>
      </c>
      <c r="Q224" s="46">
        <f t="shared" si="219"/>
        <v>0.32075471698113212</v>
      </c>
      <c r="R224" s="46" t="e">
        <f t="shared" si="220"/>
        <v>#REF!</v>
      </c>
      <c r="S224" s="279">
        <f t="shared" si="212"/>
        <v>233.4</v>
      </c>
      <c r="T224" s="416">
        <v>194.5</v>
      </c>
      <c r="U224" s="274">
        <v>147</v>
      </c>
      <c r="V224" s="15">
        <f t="shared" si="221"/>
        <v>255.5</v>
      </c>
      <c r="W224" s="15">
        <f t="shared" si="222"/>
        <v>303</v>
      </c>
      <c r="X224" s="277">
        <f t="shared" si="223"/>
        <v>0.56777777777777783</v>
      </c>
      <c r="Y224" s="277">
        <f t="shared" si="224"/>
        <v>0.67333333333333334</v>
      </c>
      <c r="Z224" s="3">
        <v>202</v>
      </c>
      <c r="AB224" s="3">
        <v>1</v>
      </c>
      <c r="AC224" s="3" t="e">
        <f t="shared" si="211"/>
        <v>#REF!</v>
      </c>
      <c r="AF224" s="15">
        <f t="shared" si="228"/>
        <v>450</v>
      </c>
      <c r="AG224" s="15">
        <f t="shared" si="229"/>
        <v>255.5</v>
      </c>
      <c r="AH224" s="295">
        <f t="shared" si="230"/>
        <v>0.56777777777777783</v>
      </c>
      <c r="AI224" s="3">
        <f t="shared" si="207"/>
        <v>0</v>
      </c>
      <c r="AJ224" s="3">
        <f t="shared" si="218"/>
        <v>0</v>
      </c>
      <c r="AK224" s="295" t="e">
        <f t="shared" si="213"/>
        <v>#DIV/0!</v>
      </c>
      <c r="AN224" s="15" t="e">
        <f>#REF!</f>
        <v>#REF!</v>
      </c>
      <c r="AO224" s="15" t="e">
        <f t="shared" si="214"/>
        <v>#REF!</v>
      </c>
      <c r="AP224" s="295" t="e">
        <f t="shared" si="215"/>
        <v>#REF!</v>
      </c>
      <c r="AQ224" s="3" t="e">
        <f t="shared" si="225"/>
        <v>#REF!</v>
      </c>
      <c r="AR224" s="3" t="e">
        <f t="shared" si="226"/>
        <v>#REF!</v>
      </c>
      <c r="AS224" s="295" t="e">
        <f t="shared" si="216"/>
        <v>#REF!</v>
      </c>
    </row>
    <row r="225" spans="1:45" ht="14.4" x14ac:dyDescent="0.3">
      <c r="A225" s="90" t="s">
        <v>149</v>
      </c>
      <c r="B225" s="38" t="e">
        <f>#REF!</f>
        <v>#REF!</v>
      </c>
      <c r="C225" s="38">
        <f>'Книги (К)'!B233</f>
        <v>0</v>
      </c>
      <c r="D225" s="9">
        <v>760</v>
      </c>
      <c r="E225" s="20">
        <f t="shared" si="231"/>
        <v>650</v>
      </c>
      <c r="F225" s="20">
        <f>'Книги (К)'!E233</f>
        <v>650</v>
      </c>
      <c r="G225" s="59">
        <f t="shared" si="198"/>
        <v>0.14473684210526316</v>
      </c>
      <c r="H225" s="68">
        <f t="shared" si="199"/>
        <v>0.14473684210526316</v>
      </c>
      <c r="I225" s="279">
        <v>570</v>
      </c>
      <c r="J225" s="279">
        <v>380</v>
      </c>
      <c r="K225" s="279">
        <v>220</v>
      </c>
      <c r="L225" s="279">
        <v>370</v>
      </c>
      <c r="M225" s="279">
        <f t="shared" si="227"/>
        <v>370</v>
      </c>
      <c r="N225" s="279"/>
      <c r="O225" s="418">
        <f t="shared" si="217"/>
        <v>520</v>
      </c>
      <c r="P225" s="418" t="e">
        <f>#REF!</f>
        <v>#REF!</v>
      </c>
      <c r="Q225" s="46">
        <f t="shared" si="219"/>
        <v>0.31578947368421051</v>
      </c>
      <c r="R225" s="46" t="e">
        <f t="shared" si="220"/>
        <v>#REF!</v>
      </c>
      <c r="S225" s="279">
        <f t="shared" si="212"/>
        <v>340.2</v>
      </c>
      <c r="T225" s="416">
        <v>283.5</v>
      </c>
      <c r="U225" s="274">
        <v>215</v>
      </c>
      <c r="V225" s="15">
        <f t="shared" si="221"/>
        <v>366.5</v>
      </c>
      <c r="W225" s="15">
        <f t="shared" si="222"/>
        <v>435</v>
      </c>
      <c r="X225" s="277">
        <f t="shared" si="223"/>
        <v>0.56384615384615389</v>
      </c>
      <c r="Y225" s="277">
        <f t="shared" si="224"/>
        <v>0.66923076923076918</v>
      </c>
      <c r="Z225" s="3">
        <v>300</v>
      </c>
      <c r="AB225" s="3">
        <v>1</v>
      </c>
      <c r="AC225" s="3" t="e">
        <f t="shared" si="211"/>
        <v>#REF!</v>
      </c>
      <c r="AF225" s="15">
        <f t="shared" si="228"/>
        <v>650</v>
      </c>
      <c r="AG225" s="15">
        <f t="shared" si="229"/>
        <v>366.5</v>
      </c>
      <c r="AH225" s="295">
        <f t="shared" si="230"/>
        <v>0.56384615384615389</v>
      </c>
      <c r="AI225" s="3">
        <f t="shared" si="207"/>
        <v>0</v>
      </c>
      <c r="AJ225" s="3">
        <f t="shared" si="218"/>
        <v>0</v>
      </c>
      <c r="AK225" s="295" t="e">
        <f t="shared" si="213"/>
        <v>#DIV/0!</v>
      </c>
      <c r="AN225" s="15" t="e">
        <f>#REF!</f>
        <v>#REF!</v>
      </c>
      <c r="AO225" s="15" t="e">
        <f t="shared" si="214"/>
        <v>#REF!</v>
      </c>
      <c r="AP225" s="295" t="e">
        <f t="shared" si="215"/>
        <v>#REF!</v>
      </c>
      <c r="AQ225" s="3" t="e">
        <f t="shared" si="225"/>
        <v>#REF!</v>
      </c>
      <c r="AR225" s="3" t="e">
        <f t="shared" si="226"/>
        <v>#REF!</v>
      </c>
      <c r="AS225" s="295" t="e">
        <f t="shared" si="216"/>
        <v>#REF!</v>
      </c>
    </row>
    <row r="226" spans="1:45" ht="14.4" x14ac:dyDescent="0.3">
      <c r="A226" s="90" t="s">
        <v>150</v>
      </c>
      <c r="B226" s="38" t="e">
        <f>#REF!</f>
        <v>#REF!</v>
      </c>
      <c r="C226" s="38">
        <f>'Книги (К)'!B234</f>
        <v>0</v>
      </c>
      <c r="D226" s="9">
        <v>380</v>
      </c>
      <c r="E226" s="20">
        <f t="shared" si="231"/>
        <v>320</v>
      </c>
      <c r="F226" s="20">
        <f>'Книги (К)'!E234</f>
        <v>320</v>
      </c>
      <c r="G226" s="59">
        <f t="shared" si="198"/>
        <v>0.15789473684210531</v>
      </c>
      <c r="H226" s="68">
        <f t="shared" si="199"/>
        <v>0.15789473684210531</v>
      </c>
      <c r="I226" s="279">
        <v>230</v>
      </c>
      <c r="J226" s="279">
        <v>70</v>
      </c>
      <c r="K226" s="279">
        <v>40</v>
      </c>
      <c r="L226" s="279">
        <v>180</v>
      </c>
      <c r="M226" s="279">
        <f t="shared" si="227"/>
        <v>180</v>
      </c>
      <c r="N226" s="279"/>
      <c r="O226" s="418">
        <f t="shared" si="217"/>
        <v>260</v>
      </c>
      <c r="P226" s="418" t="e">
        <f>#REF!</f>
        <v>#REF!</v>
      </c>
      <c r="Q226" s="46">
        <f t="shared" si="219"/>
        <v>0.31578947368421051</v>
      </c>
      <c r="R226" s="46" t="e">
        <f t="shared" si="220"/>
        <v>#REF!</v>
      </c>
      <c r="S226" s="279">
        <f t="shared" si="212"/>
        <v>167.4</v>
      </c>
      <c r="T226" s="416">
        <v>139.5</v>
      </c>
      <c r="U226" s="274">
        <v>106</v>
      </c>
      <c r="V226" s="15">
        <f t="shared" si="221"/>
        <v>180.5</v>
      </c>
      <c r="W226" s="15">
        <f t="shared" si="222"/>
        <v>214</v>
      </c>
      <c r="X226" s="277">
        <f t="shared" si="223"/>
        <v>0.56406250000000002</v>
      </c>
      <c r="Y226" s="277">
        <f t="shared" si="224"/>
        <v>0.66874999999999996</v>
      </c>
      <c r="Z226" s="3">
        <v>93</v>
      </c>
      <c r="AB226" s="3">
        <v>1</v>
      </c>
      <c r="AC226" s="3" t="e">
        <f t="shared" si="211"/>
        <v>#REF!</v>
      </c>
      <c r="AF226" s="15">
        <f t="shared" si="228"/>
        <v>320</v>
      </c>
      <c r="AG226" s="15">
        <f t="shared" si="229"/>
        <v>180.5</v>
      </c>
      <c r="AH226" s="295">
        <f t="shared" si="230"/>
        <v>0.56406250000000002</v>
      </c>
      <c r="AI226" s="3">
        <f t="shared" si="207"/>
        <v>0</v>
      </c>
      <c r="AJ226" s="3">
        <f t="shared" si="218"/>
        <v>0</v>
      </c>
      <c r="AK226" s="295" t="e">
        <f t="shared" si="213"/>
        <v>#DIV/0!</v>
      </c>
      <c r="AN226" s="15" t="e">
        <f>#REF!</f>
        <v>#REF!</v>
      </c>
      <c r="AO226" s="15" t="e">
        <f t="shared" si="214"/>
        <v>#REF!</v>
      </c>
      <c r="AP226" s="295" t="e">
        <f t="shared" si="215"/>
        <v>#REF!</v>
      </c>
      <c r="AQ226" s="3" t="e">
        <f t="shared" si="225"/>
        <v>#REF!</v>
      </c>
      <c r="AR226" s="3" t="e">
        <f t="shared" si="226"/>
        <v>#REF!</v>
      </c>
      <c r="AS226" s="295" t="e">
        <f t="shared" si="216"/>
        <v>#REF!</v>
      </c>
    </row>
    <row r="227" spans="1:45" ht="14.4" x14ac:dyDescent="0.3">
      <c r="A227" s="90" t="s">
        <v>151</v>
      </c>
      <c r="B227" s="38" t="e">
        <f>#REF!</f>
        <v>#REF!</v>
      </c>
      <c r="C227" s="38">
        <f>'Книги (К)'!B235</f>
        <v>0</v>
      </c>
      <c r="D227" s="9">
        <v>710</v>
      </c>
      <c r="E227" s="20">
        <f t="shared" si="231"/>
        <v>610</v>
      </c>
      <c r="F227" s="20">
        <f>'Книги (К)'!E235</f>
        <v>610</v>
      </c>
      <c r="G227" s="59">
        <f t="shared" si="198"/>
        <v>0.14084507042253525</v>
      </c>
      <c r="H227" s="68">
        <f t="shared" si="199"/>
        <v>0.14084507042253525</v>
      </c>
      <c r="I227" s="279">
        <v>380</v>
      </c>
      <c r="J227" s="279">
        <v>100</v>
      </c>
      <c r="K227" s="424" t="s">
        <v>332</v>
      </c>
      <c r="L227" s="424" t="s">
        <v>332</v>
      </c>
      <c r="M227" s="279">
        <f t="shared" si="227"/>
        <v>350</v>
      </c>
      <c r="N227" s="279"/>
      <c r="O227" s="418">
        <f t="shared" si="217"/>
        <v>490</v>
      </c>
      <c r="P227" s="418" t="e">
        <f>#REF!</f>
        <v>#REF!</v>
      </c>
      <c r="Q227" s="46">
        <f t="shared" si="219"/>
        <v>0.3098591549295775</v>
      </c>
      <c r="R227" s="46" t="e">
        <f t="shared" si="220"/>
        <v>#REF!</v>
      </c>
      <c r="S227" s="279">
        <f t="shared" si="212"/>
        <v>316.8</v>
      </c>
      <c r="T227" s="416">
        <v>264</v>
      </c>
      <c r="U227" s="274">
        <v>200</v>
      </c>
      <c r="V227" s="15">
        <f t="shared" si="221"/>
        <v>346</v>
      </c>
      <c r="W227" s="15">
        <f t="shared" si="222"/>
        <v>410</v>
      </c>
      <c r="X227" s="277">
        <f t="shared" si="223"/>
        <v>0.56721311475409841</v>
      </c>
      <c r="Y227" s="277">
        <f t="shared" si="224"/>
        <v>0.67213114754098358</v>
      </c>
      <c r="Z227" s="3">
        <v>290</v>
      </c>
      <c r="AB227" s="3">
        <v>1</v>
      </c>
      <c r="AC227" s="3" t="e">
        <f t="shared" si="211"/>
        <v>#REF!</v>
      </c>
      <c r="AF227" s="15">
        <f t="shared" si="228"/>
        <v>610</v>
      </c>
      <c r="AG227" s="15">
        <f t="shared" si="229"/>
        <v>346</v>
      </c>
      <c r="AH227" s="295">
        <f t="shared" si="230"/>
        <v>0.56721311475409841</v>
      </c>
      <c r="AI227" s="3">
        <f t="shared" si="207"/>
        <v>0</v>
      </c>
      <c r="AJ227" s="3">
        <f t="shared" si="218"/>
        <v>0</v>
      </c>
      <c r="AK227" s="295" t="e">
        <f t="shared" si="213"/>
        <v>#DIV/0!</v>
      </c>
      <c r="AN227" s="15" t="e">
        <f>#REF!</f>
        <v>#REF!</v>
      </c>
      <c r="AO227" s="15" t="e">
        <f t="shared" si="214"/>
        <v>#REF!</v>
      </c>
      <c r="AP227" s="295" t="e">
        <f t="shared" si="215"/>
        <v>#REF!</v>
      </c>
      <c r="AQ227" s="3" t="e">
        <f t="shared" si="225"/>
        <v>#REF!</v>
      </c>
      <c r="AR227" s="3" t="e">
        <f t="shared" si="226"/>
        <v>#REF!</v>
      </c>
      <c r="AS227" s="295" t="e">
        <f t="shared" si="216"/>
        <v>#REF!</v>
      </c>
    </row>
    <row r="228" spans="1:45" ht="14.4" x14ac:dyDescent="0.3">
      <c r="A228" s="90" t="s">
        <v>152</v>
      </c>
      <c r="B228" s="38" t="e">
        <f>#REF!</f>
        <v>#REF!</v>
      </c>
      <c r="C228" s="38">
        <f>'Книги (К)'!B236</f>
        <v>0</v>
      </c>
      <c r="D228" s="9">
        <v>920</v>
      </c>
      <c r="E228" s="20">
        <f t="shared" si="231"/>
        <v>800</v>
      </c>
      <c r="F228" s="20">
        <f>'Книги (К)'!E236</f>
        <v>800</v>
      </c>
      <c r="G228" s="59">
        <f t="shared" si="198"/>
        <v>0.13043478260869568</v>
      </c>
      <c r="H228" s="68">
        <f t="shared" si="199"/>
        <v>0.13043478260869568</v>
      </c>
      <c r="I228" s="279">
        <v>560</v>
      </c>
      <c r="J228" s="279">
        <v>230</v>
      </c>
      <c r="K228" s="279">
        <v>140</v>
      </c>
      <c r="L228" s="279">
        <v>450</v>
      </c>
      <c r="M228" s="279">
        <f t="shared" si="227"/>
        <v>450</v>
      </c>
      <c r="N228" s="279"/>
      <c r="O228" s="418">
        <f t="shared" si="217"/>
        <v>650</v>
      </c>
      <c r="P228" s="418" t="e">
        <f>#REF!</f>
        <v>#REF!</v>
      </c>
      <c r="Q228" s="46">
        <f t="shared" si="219"/>
        <v>0.29347826086956519</v>
      </c>
      <c r="R228" s="46" t="e">
        <f t="shared" si="220"/>
        <v>#REF!</v>
      </c>
      <c r="S228" s="279">
        <f t="shared" si="212"/>
        <v>419.4</v>
      </c>
      <c r="T228" s="416">
        <v>349.5</v>
      </c>
      <c r="U228" s="274">
        <v>265</v>
      </c>
      <c r="V228" s="15">
        <f t="shared" si="221"/>
        <v>450.5</v>
      </c>
      <c r="W228" s="15">
        <f t="shared" si="222"/>
        <v>535</v>
      </c>
      <c r="X228" s="277">
        <f t="shared" si="223"/>
        <v>0.56312499999999999</v>
      </c>
      <c r="Y228" s="277">
        <f t="shared" si="224"/>
        <v>0.66874999999999996</v>
      </c>
      <c r="Z228" s="3">
        <v>409</v>
      </c>
      <c r="AB228" s="3">
        <v>1</v>
      </c>
      <c r="AC228" s="3" t="e">
        <f t="shared" si="211"/>
        <v>#REF!</v>
      </c>
      <c r="AF228" s="15">
        <f t="shared" si="228"/>
        <v>800</v>
      </c>
      <c r="AG228" s="15">
        <f t="shared" si="229"/>
        <v>450.5</v>
      </c>
      <c r="AH228" s="295">
        <f t="shared" si="230"/>
        <v>0.56312499999999999</v>
      </c>
      <c r="AI228" s="3">
        <f t="shared" si="207"/>
        <v>0</v>
      </c>
      <c r="AJ228" s="3">
        <f t="shared" si="218"/>
        <v>0</v>
      </c>
      <c r="AK228" s="295" t="e">
        <f t="shared" si="213"/>
        <v>#DIV/0!</v>
      </c>
      <c r="AN228" s="15" t="e">
        <f>#REF!</f>
        <v>#REF!</v>
      </c>
      <c r="AO228" s="15" t="e">
        <f t="shared" si="214"/>
        <v>#REF!</v>
      </c>
      <c r="AP228" s="295" t="e">
        <f t="shared" si="215"/>
        <v>#REF!</v>
      </c>
      <c r="AQ228" s="3" t="e">
        <f t="shared" si="225"/>
        <v>#REF!</v>
      </c>
      <c r="AR228" s="3" t="e">
        <f t="shared" si="226"/>
        <v>#REF!</v>
      </c>
      <c r="AS228" s="295" t="e">
        <f t="shared" si="216"/>
        <v>#REF!</v>
      </c>
    </row>
    <row r="229" spans="1:45" ht="14.4" x14ac:dyDescent="0.3">
      <c r="A229" s="90" t="s">
        <v>153</v>
      </c>
      <c r="B229" s="38" t="e">
        <f>#REF!</f>
        <v>#REF!</v>
      </c>
      <c r="C229" s="38">
        <f>'Книги (К)'!B237</f>
        <v>0</v>
      </c>
      <c r="D229" s="9">
        <v>490</v>
      </c>
      <c r="E229" s="20">
        <f t="shared" si="231"/>
        <v>410</v>
      </c>
      <c r="F229" s="20">
        <f>'Книги (К)'!E237</f>
        <v>410</v>
      </c>
      <c r="G229" s="59">
        <f t="shared" si="198"/>
        <v>0.16326530612244894</v>
      </c>
      <c r="H229" s="68">
        <f t="shared" si="199"/>
        <v>0.16326530612244894</v>
      </c>
      <c r="I229" s="279">
        <v>310</v>
      </c>
      <c r="J229" s="279">
        <v>100</v>
      </c>
      <c r="K229" s="279">
        <v>60</v>
      </c>
      <c r="L229" s="279">
        <v>230</v>
      </c>
      <c r="M229" s="279">
        <f t="shared" si="227"/>
        <v>230</v>
      </c>
      <c r="N229" s="279"/>
      <c r="O229" s="418">
        <f t="shared" si="217"/>
        <v>330</v>
      </c>
      <c r="P229" s="418" t="e">
        <f>#REF!</f>
        <v>#REF!</v>
      </c>
      <c r="Q229" s="46">
        <f t="shared" si="219"/>
        <v>0.32653061224489799</v>
      </c>
      <c r="R229" s="46" t="e">
        <f t="shared" si="220"/>
        <v>#REF!</v>
      </c>
      <c r="S229" s="279">
        <f t="shared" si="212"/>
        <v>211.8</v>
      </c>
      <c r="T229" s="416">
        <v>176.5</v>
      </c>
      <c r="U229" s="274">
        <v>133.5</v>
      </c>
      <c r="V229" s="15">
        <f t="shared" si="221"/>
        <v>233.5</v>
      </c>
      <c r="W229" s="15">
        <f t="shared" si="222"/>
        <v>276.5</v>
      </c>
      <c r="X229" s="277">
        <f t="shared" si="223"/>
        <v>0.56951219512195117</v>
      </c>
      <c r="Y229" s="277">
        <f t="shared" si="224"/>
        <v>0.67439024390243907</v>
      </c>
      <c r="Z229" s="3">
        <v>162</v>
      </c>
      <c r="AB229" s="3">
        <v>1</v>
      </c>
      <c r="AC229" s="3" t="e">
        <f t="shared" si="211"/>
        <v>#REF!</v>
      </c>
      <c r="AF229" s="15">
        <f t="shared" si="228"/>
        <v>410</v>
      </c>
      <c r="AG229" s="15">
        <f t="shared" si="229"/>
        <v>233.5</v>
      </c>
      <c r="AH229" s="295">
        <f t="shared" si="230"/>
        <v>0.56951219512195117</v>
      </c>
      <c r="AI229" s="3">
        <f t="shared" si="207"/>
        <v>0</v>
      </c>
      <c r="AJ229" s="3">
        <f t="shared" si="218"/>
        <v>0</v>
      </c>
      <c r="AK229" s="295" t="e">
        <f t="shared" si="213"/>
        <v>#DIV/0!</v>
      </c>
      <c r="AN229" s="15" t="e">
        <f>#REF!</f>
        <v>#REF!</v>
      </c>
      <c r="AO229" s="15" t="e">
        <f t="shared" si="214"/>
        <v>#REF!</v>
      </c>
      <c r="AP229" s="295" t="e">
        <f t="shared" si="215"/>
        <v>#REF!</v>
      </c>
      <c r="AQ229" s="3" t="e">
        <f t="shared" si="225"/>
        <v>#REF!</v>
      </c>
      <c r="AR229" s="3" t="e">
        <f t="shared" si="226"/>
        <v>#REF!</v>
      </c>
      <c r="AS229" s="295" t="e">
        <f t="shared" si="216"/>
        <v>#REF!</v>
      </c>
    </row>
    <row r="230" spans="1:45" x14ac:dyDescent="0.3">
      <c r="A230" s="90" t="s">
        <v>154</v>
      </c>
      <c r="B230" s="38" t="e">
        <f>#REF!</f>
        <v>#REF!</v>
      </c>
      <c r="C230" s="38">
        <f>'Книги (К)'!B238</f>
        <v>0</v>
      </c>
      <c r="D230" s="9">
        <v>570</v>
      </c>
      <c r="E230" s="20">
        <f t="shared" si="231"/>
        <v>500</v>
      </c>
      <c r="F230" s="20">
        <f>'Книги (К)'!E238</f>
        <v>500</v>
      </c>
      <c r="G230" s="59">
        <f t="shared" si="198"/>
        <v>0.1228070175438597</v>
      </c>
      <c r="H230" s="68">
        <f t="shared" si="199"/>
        <v>0.1228070175438597</v>
      </c>
      <c r="I230" s="279">
        <v>460</v>
      </c>
      <c r="J230" s="279">
        <v>100</v>
      </c>
      <c r="K230" s="279">
        <v>60</v>
      </c>
      <c r="L230" s="279">
        <v>280</v>
      </c>
      <c r="M230" s="279">
        <f t="shared" si="227"/>
        <v>280</v>
      </c>
      <c r="N230" s="279"/>
      <c r="O230" s="418">
        <f t="shared" si="217"/>
        <v>400</v>
      </c>
      <c r="P230" s="418" t="e">
        <f>#REF!</f>
        <v>#REF!</v>
      </c>
      <c r="Q230" s="46">
        <f t="shared" si="219"/>
        <v>0.29824561403508776</v>
      </c>
      <c r="R230" s="46" t="e">
        <f t="shared" si="220"/>
        <v>#REF!</v>
      </c>
      <c r="S230" s="279">
        <f t="shared" si="212"/>
        <v>261.60000000000002</v>
      </c>
      <c r="T230" s="3">
        <v>218</v>
      </c>
      <c r="U230" s="3">
        <v>165</v>
      </c>
      <c r="V230" s="15">
        <f t="shared" si="221"/>
        <v>282</v>
      </c>
      <c r="W230" s="15">
        <f t="shared" si="222"/>
        <v>335</v>
      </c>
      <c r="X230" s="277">
        <f t="shared" si="223"/>
        <v>0.56399999999999995</v>
      </c>
      <c r="Y230" s="277">
        <f t="shared" si="224"/>
        <v>0.67</v>
      </c>
      <c r="Z230" s="3">
        <v>215</v>
      </c>
      <c r="AB230" s="3">
        <v>1</v>
      </c>
      <c r="AC230" s="3" t="e">
        <f t="shared" si="211"/>
        <v>#REF!</v>
      </c>
      <c r="AF230" s="15">
        <f t="shared" si="228"/>
        <v>500</v>
      </c>
      <c r="AG230" s="15">
        <f t="shared" si="229"/>
        <v>282</v>
      </c>
      <c r="AH230" s="295">
        <f t="shared" si="230"/>
        <v>0.56399999999999995</v>
      </c>
      <c r="AI230" s="3">
        <f t="shared" si="207"/>
        <v>0</v>
      </c>
      <c r="AJ230" s="3">
        <f t="shared" si="218"/>
        <v>0</v>
      </c>
      <c r="AK230" s="295" t="e">
        <f t="shared" si="213"/>
        <v>#DIV/0!</v>
      </c>
      <c r="AN230" s="15" t="e">
        <f>#REF!</f>
        <v>#REF!</v>
      </c>
      <c r="AO230" s="15" t="e">
        <f t="shared" si="214"/>
        <v>#REF!</v>
      </c>
      <c r="AP230" s="295" t="e">
        <f t="shared" si="215"/>
        <v>#REF!</v>
      </c>
      <c r="AQ230" s="3" t="e">
        <f t="shared" si="225"/>
        <v>#REF!</v>
      </c>
      <c r="AR230" s="3" t="e">
        <f t="shared" si="226"/>
        <v>#REF!</v>
      </c>
      <c r="AS230" s="295" t="e">
        <f t="shared" si="216"/>
        <v>#REF!</v>
      </c>
    </row>
    <row r="231" spans="1:45" ht="14.4" x14ac:dyDescent="0.3">
      <c r="A231" s="90" t="s">
        <v>158</v>
      </c>
      <c r="B231" s="38" t="e">
        <f>#REF!</f>
        <v>#REF!</v>
      </c>
      <c r="C231" s="38">
        <f>'Книги (К)'!B239</f>
        <v>0</v>
      </c>
      <c r="D231" s="9">
        <v>830</v>
      </c>
      <c r="E231" s="20">
        <f t="shared" si="231"/>
        <v>730</v>
      </c>
      <c r="F231" s="20">
        <f>'Книги (К)'!E239</f>
        <v>730</v>
      </c>
      <c r="G231" s="59">
        <f t="shared" si="198"/>
        <v>0.12048192771084343</v>
      </c>
      <c r="H231" s="68">
        <f t="shared" si="199"/>
        <v>0.12048192771084343</v>
      </c>
      <c r="I231" s="279">
        <v>620</v>
      </c>
      <c r="J231" s="279">
        <v>130</v>
      </c>
      <c r="K231" s="279">
        <v>80</v>
      </c>
      <c r="L231" s="279">
        <v>410</v>
      </c>
      <c r="M231" s="279">
        <f t="shared" si="227"/>
        <v>410</v>
      </c>
      <c r="N231" s="279"/>
      <c r="O231" s="418">
        <f t="shared" si="217"/>
        <v>590</v>
      </c>
      <c r="P231" s="418" t="e">
        <f>#REF!</f>
        <v>#REF!</v>
      </c>
      <c r="Q231" s="46">
        <f t="shared" si="219"/>
        <v>0.28915662650602414</v>
      </c>
      <c r="R231" s="46" t="e">
        <f t="shared" si="220"/>
        <v>#REF!</v>
      </c>
      <c r="S231" s="279">
        <f t="shared" si="212"/>
        <v>379.80000000000007</v>
      </c>
      <c r="T231" s="416">
        <v>316.5</v>
      </c>
      <c r="U231" s="274">
        <v>239.5</v>
      </c>
      <c r="V231" s="15">
        <f t="shared" si="221"/>
        <v>413.5</v>
      </c>
      <c r="W231" s="15">
        <f t="shared" si="222"/>
        <v>490.5</v>
      </c>
      <c r="X231" s="277">
        <f t="shared" si="223"/>
        <v>0.56643835616438354</v>
      </c>
      <c r="Y231" s="277">
        <f t="shared" si="224"/>
        <v>0.67191780821917813</v>
      </c>
      <c r="Z231" s="3">
        <v>343</v>
      </c>
      <c r="AB231" s="3">
        <v>1</v>
      </c>
      <c r="AC231" s="3" t="e">
        <f t="shared" si="211"/>
        <v>#REF!</v>
      </c>
      <c r="AF231" s="15">
        <f t="shared" si="228"/>
        <v>730</v>
      </c>
      <c r="AG231" s="15">
        <f t="shared" si="229"/>
        <v>413.5</v>
      </c>
      <c r="AH231" s="295">
        <f t="shared" si="230"/>
        <v>0.56643835616438354</v>
      </c>
      <c r="AI231" s="3">
        <f t="shared" si="207"/>
        <v>0</v>
      </c>
      <c r="AJ231" s="3">
        <f t="shared" si="218"/>
        <v>0</v>
      </c>
      <c r="AK231" s="295" t="e">
        <f t="shared" si="213"/>
        <v>#DIV/0!</v>
      </c>
      <c r="AN231" s="15" t="e">
        <f>#REF!</f>
        <v>#REF!</v>
      </c>
      <c r="AO231" s="15" t="e">
        <f t="shared" si="214"/>
        <v>#REF!</v>
      </c>
      <c r="AP231" s="295" t="e">
        <f t="shared" si="215"/>
        <v>#REF!</v>
      </c>
      <c r="AQ231" s="3" t="e">
        <f t="shared" si="225"/>
        <v>#REF!</v>
      </c>
      <c r="AR231" s="3" t="e">
        <f t="shared" si="226"/>
        <v>#REF!</v>
      </c>
      <c r="AS231" s="295" t="e">
        <f t="shared" si="216"/>
        <v>#REF!</v>
      </c>
    </row>
    <row r="232" spans="1:45" ht="14.4" x14ac:dyDescent="0.3">
      <c r="A232" s="90" t="s">
        <v>162</v>
      </c>
      <c r="B232" s="38" t="e">
        <f>#REF!</f>
        <v>#REF!</v>
      </c>
      <c r="C232" s="38">
        <f>'Книги (К)'!B240</f>
        <v>0</v>
      </c>
      <c r="D232" s="9">
        <v>380</v>
      </c>
      <c r="E232" s="20">
        <f t="shared" si="231"/>
        <v>320</v>
      </c>
      <c r="F232" s="20">
        <f>'Книги (К)'!E240</f>
        <v>320</v>
      </c>
      <c r="G232" s="59">
        <f t="shared" ref="G232:G247" si="232">1-E232/D232</f>
        <v>0.15789473684210531</v>
      </c>
      <c r="H232" s="68">
        <f t="shared" ref="H232:H247" si="233">1-F232/D232</f>
        <v>0.15789473684210531</v>
      </c>
      <c r="I232" s="279">
        <v>370</v>
      </c>
      <c r="J232" s="279">
        <v>200</v>
      </c>
      <c r="K232" s="424" t="s">
        <v>332</v>
      </c>
      <c r="L232" s="424" t="s">
        <v>332</v>
      </c>
      <c r="M232" s="279">
        <f t="shared" si="227"/>
        <v>180</v>
      </c>
      <c r="N232" s="279"/>
      <c r="O232" s="418">
        <f t="shared" si="217"/>
        <v>260</v>
      </c>
      <c r="P232" s="418" t="e">
        <f>#REF!</f>
        <v>#REF!</v>
      </c>
      <c r="Q232" s="46">
        <f t="shared" ref="Q232:Q249" si="234">1-O232/D232</f>
        <v>0.31578947368421051</v>
      </c>
      <c r="R232" s="46" t="e">
        <f t="shared" ref="R232:R249" si="235">1-P232/D232</f>
        <v>#REF!</v>
      </c>
      <c r="S232" s="279">
        <f t="shared" si="212"/>
        <v>166.8</v>
      </c>
      <c r="T232" s="416">
        <v>139</v>
      </c>
      <c r="U232" s="274">
        <v>105</v>
      </c>
      <c r="V232" s="15">
        <f t="shared" ref="V232:V250" si="236">E232-T232</f>
        <v>181</v>
      </c>
      <c r="W232" s="15">
        <f t="shared" ref="W232:W250" si="237">E232-U232</f>
        <v>215</v>
      </c>
      <c r="X232" s="277">
        <f t="shared" ref="X232:X250" si="238">V232/E232</f>
        <v>0.56562500000000004</v>
      </c>
      <c r="Y232" s="277">
        <f t="shared" ref="Y232:Y250" si="239">W232/E232</f>
        <v>0.671875</v>
      </c>
      <c r="Z232" s="3">
        <v>110</v>
      </c>
      <c r="AB232" s="3">
        <v>1</v>
      </c>
      <c r="AC232" s="3" t="e">
        <f t="shared" si="211"/>
        <v>#REF!</v>
      </c>
      <c r="AF232" s="15">
        <f t="shared" si="228"/>
        <v>320</v>
      </c>
      <c r="AG232" s="15">
        <f t="shared" si="229"/>
        <v>181</v>
      </c>
      <c r="AH232" s="295">
        <f t="shared" si="230"/>
        <v>0.56562500000000004</v>
      </c>
      <c r="AI232" s="3">
        <f t="shared" ref="AI232:AI247" si="240">AF232*C232</f>
        <v>0</v>
      </c>
      <c r="AJ232" s="3">
        <f t="shared" si="218"/>
        <v>0</v>
      </c>
      <c r="AK232" s="295" t="e">
        <f t="shared" si="213"/>
        <v>#DIV/0!</v>
      </c>
      <c r="AN232" s="15" t="e">
        <f>#REF!</f>
        <v>#REF!</v>
      </c>
      <c r="AO232" s="15" t="e">
        <f t="shared" si="214"/>
        <v>#REF!</v>
      </c>
      <c r="AP232" s="295" t="e">
        <f t="shared" si="215"/>
        <v>#REF!</v>
      </c>
      <c r="AQ232" s="3" t="e">
        <f t="shared" ref="AQ232:AQ247" si="241">AN232*B232</f>
        <v>#REF!</v>
      </c>
      <c r="AR232" s="3" t="e">
        <f t="shared" ref="AR232:AR247" si="242">AO232*B232</f>
        <v>#REF!</v>
      </c>
      <c r="AS232" s="295" t="e">
        <f t="shared" si="216"/>
        <v>#REF!</v>
      </c>
    </row>
    <row r="233" spans="1:45" ht="14.4" x14ac:dyDescent="0.3">
      <c r="A233" s="90" t="s">
        <v>163</v>
      </c>
      <c r="B233" s="38" t="e">
        <f>#REF!</f>
        <v>#REF!</v>
      </c>
      <c r="C233" s="38">
        <f>'Книги (К)'!B241</f>
        <v>0</v>
      </c>
      <c r="D233" s="9">
        <v>1100</v>
      </c>
      <c r="E233" s="20">
        <f t="shared" si="231"/>
        <v>910</v>
      </c>
      <c r="F233" s="20">
        <f>'Книги (К)'!E241</f>
        <v>910</v>
      </c>
      <c r="G233" s="59">
        <f t="shared" si="232"/>
        <v>0.17272727272727273</v>
      </c>
      <c r="H233" s="68">
        <f t="shared" si="233"/>
        <v>0.17272727272727273</v>
      </c>
      <c r="I233" s="279">
        <v>730</v>
      </c>
      <c r="J233" s="279">
        <v>410</v>
      </c>
      <c r="K233" s="424" t="s">
        <v>332</v>
      </c>
      <c r="L233" s="424" t="s">
        <v>332</v>
      </c>
      <c r="M233" s="279">
        <f t="shared" si="227"/>
        <v>510</v>
      </c>
      <c r="N233" s="279"/>
      <c r="O233" s="418">
        <f t="shared" si="217"/>
        <v>740</v>
      </c>
      <c r="P233" s="418" t="e">
        <f>#REF!</f>
        <v>#REF!</v>
      </c>
      <c r="Q233" s="46">
        <f t="shared" si="234"/>
        <v>0.32727272727272727</v>
      </c>
      <c r="R233" s="46" t="e">
        <f t="shared" si="235"/>
        <v>#REF!</v>
      </c>
      <c r="S233" s="279">
        <f t="shared" si="212"/>
        <v>477</v>
      </c>
      <c r="T233" s="416">
        <v>397.5</v>
      </c>
      <c r="U233" s="274">
        <v>301</v>
      </c>
      <c r="V233" s="15">
        <f t="shared" si="236"/>
        <v>512.5</v>
      </c>
      <c r="W233" s="15">
        <f t="shared" si="237"/>
        <v>609</v>
      </c>
      <c r="X233" s="277">
        <f t="shared" si="238"/>
        <v>0.56318681318681318</v>
      </c>
      <c r="Y233" s="277">
        <f t="shared" si="239"/>
        <v>0.66923076923076918</v>
      </c>
      <c r="Z233" s="3">
        <v>451</v>
      </c>
      <c r="AB233" s="3">
        <v>1</v>
      </c>
      <c r="AC233" s="3" t="e">
        <f t="shared" si="211"/>
        <v>#REF!</v>
      </c>
      <c r="AF233" s="15">
        <f t="shared" si="228"/>
        <v>910</v>
      </c>
      <c r="AG233" s="15">
        <f t="shared" si="229"/>
        <v>512.5</v>
      </c>
      <c r="AH233" s="295">
        <f t="shared" si="230"/>
        <v>0.56318681318681318</v>
      </c>
      <c r="AI233" s="3">
        <f t="shared" si="240"/>
        <v>0</v>
      </c>
      <c r="AJ233" s="3">
        <f t="shared" si="218"/>
        <v>0</v>
      </c>
      <c r="AK233" s="295" t="e">
        <f t="shared" si="213"/>
        <v>#DIV/0!</v>
      </c>
      <c r="AN233" s="15" t="e">
        <f>#REF!</f>
        <v>#REF!</v>
      </c>
      <c r="AO233" s="15" t="e">
        <f t="shared" si="214"/>
        <v>#REF!</v>
      </c>
      <c r="AP233" s="295" t="e">
        <f t="shared" si="215"/>
        <v>#REF!</v>
      </c>
      <c r="AQ233" s="3" t="e">
        <f t="shared" si="241"/>
        <v>#REF!</v>
      </c>
      <c r="AR233" s="3" t="e">
        <f t="shared" si="242"/>
        <v>#REF!</v>
      </c>
      <c r="AS233" s="295" t="e">
        <f t="shared" si="216"/>
        <v>#REF!</v>
      </c>
    </row>
    <row r="234" spans="1:45" ht="14.4" x14ac:dyDescent="0.3">
      <c r="A234" s="90" t="s">
        <v>164</v>
      </c>
      <c r="B234" s="38" t="e">
        <f>#REF!</f>
        <v>#REF!</v>
      </c>
      <c r="C234" s="38">
        <f>'Книги (К)'!B242</f>
        <v>0</v>
      </c>
      <c r="D234" s="9">
        <v>760</v>
      </c>
      <c r="E234" s="20">
        <f t="shared" si="231"/>
        <v>650</v>
      </c>
      <c r="F234" s="20">
        <f>'Книги (К)'!E242</f>
        <v>650</v>
      </c>
      <c r="G234" s="59">
        <f t="shared" si="232"/>
        <v>0.14473684210526316</v>
      </c>
      <c r="H234" s="68">
        <f t="shared" si="233"/>
        <v>0.14473684210526316</v>
      </c>
      <c r="I234" s="279">
        <v>570</v>
      </c>
      <c r="J234" s="279">
        <v>350</v>
      </c>
      <c r="K234" s="424" t="s">
        <v>332</v>
      </c>
      <c r="L234" s="424" t="s">
        <v>332</v>
      </c>
      <c r="M234" s="279">
        <f t="shared" ref="M234:M250" si="243">ROUND(E234-T234,-1)</f>
        <v>370</v>
      </c>
      <c r="N234" s="279"/>
      <c r="O234" s="418">
        <f t="shared" si="217"/>
        <v>530</v>
      </c>
      <c r="P234" s="418" t="e">
        <f>#REF!</f>
        <v>#REF!</v>
      </c>
      <c r="Q234" s="46">
        <f t="shared" si="234"/>
        <v>0.30263157894736847</v>
      </c>
      <c r="R234" s="46" t="e">
        <f t="shared" si="235"/>
        <v>#REF!</v>
      </c>
      <c r="S234" s="279">
        <f t="shared" si="212"/>
        <v>340.8</v>
      </c>
      <c r="T234" s="416">
        <v>284</v>
      </c>
      <c r="U234" s="274">
        <v>215</v>
      </c>
      <c r="V234" s="15">
        <f t="shared" si="236"/>
        <v>366</v>
      </c>
      <c r="W234" s="15">
        <f t="shared" si="237"/>
        <v>435</v>
      </c>
      <c r="X234" s="277">
        <f t="shared" si="238"/>
        <v>0.56307692307692303</v>
      </c>
      <c r="Y234" s="277">
        <f t="shared" si="239"/>
        <v>0.66923076923076918</v>
      </c>
      <c r="Z234" s="3">
        <v>301</v>
      </c>
      <c r="AB234" s="3">
        <v>1</v>
      </c>
      <c r="AC234" s="3" t="e">
        <f t="shared" si="211"/>
        <v>#REF!</v>
      </c>
      <c r="AF234" s="15">
        <f t="shared" si="228"/>
        <v>650</v>
      </c>
      <c r="AG234" s="15">
        <f t="shared" si="229"/>
        <v>366</v>
      </c>
      <c r="AH234" s="295">
        <f t="shared" si="230"/>
        <v>0.56307692307692303</v>
      </c>
      <c r="AI234" s="3">
        <f t="shared" si="240"/>
        <v>0</v>
      </c>
      <c r="AJ234" s="3">
        <f t="shared" si="218"/>
        <v>0</v>
      </c>
      <c r="AK234" s="295" t="e">
        <f t="shared" si="213"/>
        <v>#DIV/0!</v>
      </c>
      <c r="AN234" s="15" t="e">
        <f>#REF!</f>
        <v>#REF!</v>
      </c>
      <c r="AO234" s="15" t="e">
        <f t="shared" si="214"/>
        <v>#REF!</v>
      </c>
      <c r="AP234" s="295" t="e">
        <f t="shared" si="215"/>
        <v>#REF!</v>
      </c>
      <c r="AQ234" s="3" t="e">
        <f t="shared" si="241"/>
        <v>#REF!</v>
      </c>
      <c r="AR234" s="3" t="e">
        <f t="shared" si="242"/>
        <v>#REF!</v>
      </c>
      <c r="AS234" s="295" t="e">
        <f t="shared" si="216"/>
        <v>#REF!</v>
      </c>
    </row>
    <row r="235" spans="1:45" ht="14.4" x14ac:dyDescent="0.3">
      <c r="A235" s="90" t="s">
        <v>165</v>
      </c>
      <c r="B235" s="38" t="e">
        <f>#REF!</f>
        <v>#REF!</v>
      </c>
      <c r="C235" s="38">
        <f>'Книги (К)'!B243</f>
        <v>0</v>
      </c>
      <c r="D235" s="9">
        <v>510</v>
      </c>
      <c r="E235" s="20">
        <f t="shared" si="231"/>
        <v>440</v>
      </c>
      <c r="F235" s="20">
        <f>'Книги (К)'!E243</f>
        <v>440</v>
      </c>
      <c r="G235" s="59">
        <f t="shared" si="232"/>
        <v>0.13725490196078427</v>
      </c>
      <c r="H235" s="68">
        <f t="shared" si="233"/>
        <v>0.13725490196078427</v>
      </c>
      <c r="I235" s="279">
        <v>430</v>
      </c>
      <c r="J235" s="279">
        <v>170</v>
      </c>
      <c r="K235" s="279">
        <v>100</v>
      </c>
      <c r="L235" s="279">
        <v>250</v>
      </c>
      <c r="M235" s="279">
        <f t="shared" si="243"/>
        <v>250</v>
      </c>
      <c r="N235" s="279"/>
      <c r="O235" s="418">
        <f t="shared" si="217"/>
        <v>350</v>
      </c>
      <c r="P235" s="418" t="e">
        <f>#REF!</f>
        <v>#REF!</v>
      </c>
      <c r="Q235" s="46">
        <f t="shared" si="234"/>
        <v>0.31372549019607843</v>
      </c>
      <c r="R235" s="46" t="e">
        <f t="shared" si="235"/>
        <v>#REF!</v>
      </c>
      <c r="S235" s="279">
        <f t="shared" si="212"/>
        <v>228.6</v>
      </c>
      <c r="T235" s="416">
        <v>190.5</v>
      </c>
      <c r="U235" s="274">
        <v>144</v>
      </c>
      <c r="V235" s="15">
        <f t="shared" si="236"/>
        <v>249.5</v>
      </c>
      <c r="W235" s="15">
        <f t="shared" si="237"/>
        <v>296</v>
      </c>
      <c r="X235" s="277">
        <f t="shared" si="238"/>
        <v>0.56704545454545452</v>
      </c>
      <c r="Y235" s="277">
        <f t="shared" si="239"/>
        <v>0.67272727272727273</v>
      </c>
      <c r="Z235" s="3">
        <v>181</v>
      </c>
      <c r="AB235" s="3">
        <v>1</v>
      </c>
      <c r="AC235" s="3" t="e">
        <f t="shared" si="211"/>
        <v>#REF!</v>
      </c>
      <c r="AF235" s="15">
        <f t="shared" si="228"/>
        <v>440</v>
      </c>
      <c r="AG235" s="15">
        <f t="shared" si="229"/>
        <v>249.5</v>
      </c>
      <c r="AH235" s="295">
        <f t="shared" si="230"/>
        <v>0.56704545454545452</v>
      </c>
      <c r="AI235" s="3">
        <f t="shared" si="240"/>
        <v>0</v>
      </c>
      <c r="AJ235" s="3">
        <f t="shared" si="218"/>
        <v>0</v>
      </c>
      <c r="AK235" s="295" t="e">
        <f t="shared" si="213"/>
        <v>#DIV/0!</v>
      </c>
      <c r="AN235" s="15" t="e">
        <f>#REF!</f>
        <v>#REF!</v>
      </c>
      <c r="AO235" s="15" t="e">
        <f t="shared" si="214"/>
        <v>#REF!</v>
      </c>
      <c r="AP235" s="295" t="e">
        <f t="shared" si="215"/>
        <v>#REF!</v>
      </c>
      <c r="AQ235" s="3" t="e">
        <f t="shared" si="241"/>
        <v>#REF!</v>
      </c>
      <c r="AR235" s="3" t="e">
        <f t="shared" si="242"/>
        <v>#REF!</v>
      </c>
      <c r="AS235" s="295" t="e">
        <f t="shared" si="216"/>
        <v>#REF!</v>
      </c>
    </row>
    <row r="236" spans="1:45" ht="14.4" x14ac:dyDescent="0.3">
      <c r="A236" s="90" t="s">
        <v>166</v>
      </c>
      <c r="B236" s="38" t="e">
        <f>#REF!</f>
        <v>#REF!</v>
      </c>
      <c r="C236" s="38">
        <f>'Книги (К)'!B244</f>
        <v>0</v>
      </c>
      <c r="D236" s="9">
        <v>290</v>
      </c>
      <c r="E236" s="20">
        <f t="shared" si="231"/>
        <v>250</v>
      </c>
      <c r="F236" s="20">
        <f>'Книги (К)'!E244</f>
        <v>250</v>
      </c>
      <c r="G236" s="59">
        <f t="shared" si="232"/>
        <v>0.13793103448275867</v>
      </c>
      <c r="H236" s="68">
        <f t="shared" si="233"/>
        <v>0.13793103448275867</v>
      </c>
      <c r="I236" s="279">
        <v>320</v>
      </c>
      <c r="J236" s="279">
        <v>60</v>
      </c>
      <c r="K236" s="279">
        <v>35</v>
      </c>
      <c r="L236" s="279">
        <v>140</v>
      </c>
      <c r="M236" s="279">
        <f t="shared" si="243"/>
        <v>140</v>
      </c>
      <c r="N236" s="279"/>
      <c r="O236" s="418">
        <f t="shared" si="217"/>
        <v>200</v>
      </c>
      <c r="P236" s="418" t="e">
        <f>#REF!</f>
        <v>#REF!</v>
      </c>
      <c r="Q236" s="46">
        <f t="shared" si="234"/>
        <v>0.31034482758620685</v>
      </c>
      <c r="R236" s="46" t="e">
        <f t="shared" si="235"/>
        <v>#REF!</v>
      </c>
      <c r="S236" s="279">
        <f t="shared" si="212"/>
        <v>131.4</v>
      </c>
      <c r="T236" s="416">
        <v>109.5</v>
      </c>
      <c r="U236" s="274">
        <v>83</v>
      </c>
      <c r="V236" s="15">
        <f t="shared" si="236"/>
        <v>140.5</v>
      </c>
      <c r="W236" s="15">
        <f t="shared" si="237"/>
        <v>167</v>
      </c>
      <c r="X236" s="277">
        <f t="shared" si="238"/>
        <v>0.56200000000000006</v>
      </c>
      <c r="Y236" s="277">
        <f t="shared" si="239"/>
        <v>0.66800000000000004</v>
      </c>
      <c r="Z236" s="3">
        <v>73</v>
      </c>
      <c r="AB236" s="3">
        <v>1</v>
      </c>
      <c r="AC236" s="3" t="e">
        <f t="shared" si="211"/>
        <v>#REF!</v>
      </c>
      <c r="AF236" s="15">
        <f t="shared" si="228"/>
        <v>250</v>
      </c>
      <c r="AG236" s="15">
        <f t="shared" si="229"/>
        <v>140.5</v>
      </c>
      <c r="AH236" s="295">
        <f t="shared" si="230"/>
        <v>0.56200000000000006</v>
      </c>
      <c r="AI236" s="3">
        <f t="shared" si="240"/>
        <v>0</v>
      </c>
      <c r="AJ236" s="3">
        <f t="shared" si="218"/>
        <v>0</v>
      </c>
      <c r="AK236" s="295" t="e">
        <f t="shared" si="213"/>
        <v>#DIV/0!</v>
      </c>
      <c r="AN236" s="15" t="e">
        <f>#REF!</f>
        <v>#REF!</v>
      </c>
      <c r="AO236" s="15" t="e">
        <f t="shared" si="214"/>
        <v>#REF!</v>
      </c>
      <c r="AP236" s="295" t="e">
        <f t="shared" si="215"/>
        <v>#REF!</v>
      </c>
      <c r="AQ236" s="3" t="e">
        <f t="shared" si="241"/>
        <v>#REF!</v>
      </c>
      <c r="AR236" s="3" t="e">
        <f t="shared" si="242"/>
        <v>#REF!</v>
      </c>
      <c r="AS236" s="295" t="e">
        <f t="shared" si="216"/>
        <v>#REF!</v>
      </c>
    </row>
    <row r="237" spans="1:45" ht="14.4" x14ac:dyDescent="0.3">
      <c r="A237" s="90" t="s">
        <v>167</v>
      </c>
      <c r="B237" s="38" t="e">
        <f>#REF!</f>
        <v>#REF!</v>
      </c>
      <c r="C237" s="38">
        <f>'Книги (К)'!B245</f>
        <v>0</v>
      </c>
      <c r="D237" s="9">
        <v>710</v>
      </c>
      <c r="E237" s="20">
        <f t="shared" si="231"/>
        <v>640</v>
      </c>
      <c r="F237" s="20">
        <f>'Книги (К)'!E245</f>
        <v>640</v>
      </c>
      <c r="G237" s="59">
        <f t="shared" si="232"/>
        <v>9.8591549295774628E-2</v>
      </c>
      <c r="H237" s="68">
        <f t="shared" si="233"/>
        <v>9.8591549295774628E-2</v>
      </c>
      <c r="I237" s="279">
        <v>710</v>
      </c>
      <c r="J237" s="279">
        <v>450</v>
      </c>
      <c r="K237" s="424" t="s">
        <v>332</v>
      </c>
      <c r="L237" s="424" t="s">
        <v>332</v>
      </c>
      <c r="M237" s="279">
        <f t="shared" si="243"/>
        <v>360</v>
      </c>
      <c r="N237" s="279"/>
      <c r="O237" s="418">
        <f t="shared" si="217"/>
        <v>520</v>
      </c>
      <c r="P237" s="418" t="e">
        <f>#REF!</f>
        <v>#REF!</v>
      </c>
      <c r="Q237" s="46">
        <f t="shared" si="234"/>
        <v>0.26760563380281688</v>
      </c>
      <c r="R237" s="46" t="e">
        <f t="shared" si="235"/>
        <v>#REF!</v>
      </c>
      <c r="S237" s="279">
        <f t="shared" si="212"/>
        <v>334.8</v>
      </c>
      <c r="T237" s="416">
        <v>279</v>
      </c>
      <c r="U237" s="274">
        <v>211.5</v>
      </c>
      <c r="V237" s="15">
        <f t="shared" si="236"/>
        <v>361</v>
      </c>
      <c r="W237" s="15">
        <f t="shared" si="237"/>
        <v>428.5</v>
      </c>
      <c r="X237" s="277">
        <f t="shared" si="238"/>
        <v>0.56406250000000002</v>
      </c>
      <c r="Y237" s="277">
        <f t="shared" si="239"/>
        <v>0.66953125000000002</v>
      </c>
      <c r="Z237" s="3">
        <v>295</v>
      </c>
      <c r="AB237" s="3">
        <v>1</v>
      </c>
      <c r="AC237" s="3" t="e">
        <f t="shared" si="211"/>
        <v>#REF!</v>
      </c>
      <c r="AF237" s="15">
        <f t="shared" si="228"/>
        <v>640</v>
      </c>
      <c r="AG237" s="15">
        <f t="shared" si="229"/>
        <v>361</v>
      </c>
      <c r="AH237" s="295">
        <f t="shared" si="230"/>
        <v>0.56406250000000002</v>
      </c>
      <c r="AI237" s="3">
        <f t="shared" si="240"/>
        <v>0</v>
      </c>
      <c r="AJ237" s="3">
        <f t="shared" si="218"/>
        <v>0</v>
      </c>
      <c r="AK237" s="295" t="e">
        <f t="shared" si="213"/>
        <v>#DIV/0!</v>
      </c>
      <c r="AN237" s="15" t="e">
        <f>#REF!</f>
        <v>#REF!</v>
      </c>
      <c r="AO237" s="15" t="e">
        <f t="shared" si="214"/>
        <v>#REF!</v>
      </c>
      <c r="AP237" s="295" t="e">
        <f t="shared" si="215"/>
        <v>#REF!</v>
      </c>
      <c r="AQ237" s="3" t="e">
        <f t="shared" si="241"/>
        <v>#REF!</v>
      </c>
      <c r="AR237" s="3" t="e">
        <f t="shared" si="242"/>
        <v>#REF!</v>
      </c>
      <c r="AS237" s="295" t="e">
        <f t="shared" si="216"/>
        <v>#REF!</v>
      </c>
    </row>
    <row r="238" spans="1:45" ht="14.4" x14ac:dyDescent="0.3">
      <c r="A238" s="90" t="s">
        <v>168</v>
      </c>
      <c r="B238" s="38" t="e">
        <f>#REF!</f>
        <v>#REF!</v>
      </c>
      <c r="C238" s="38">
        <f>'Книги (К)'!B246</f>
        <v>0</v>
      </c>
      <c r="D238" s="9">
        <v>830</v>
      </c>
      <c r="E238" s="20">
        <f t="shared" si="231"/>
        <v>710</v>
      </c>
      <c r="F238" s="20">
        <f>'Книги (К)'!E246</f>
        <v>710</v>
      </c>
      <c r="G238" s="59">
        <f t="shared" si="232"/>
        <v>0.14457831325301207</v>
      </c>
      <c r="H238" s="68">
        <f t="shared" si="233"/>
        <v>0.14457831325301207</v>
      </c>
      <c r="I238" s="279">
        <v>720</v>
      </c>
      <c r="J238" s="279">
        <v>250</v>
      </c>
      <c r="K238" s="279">
        <v>150</v>
      </c>
      <c r="L238" s="279">
        <v>400</v>
      </c>
      <c r="M238" s="279">
        <f t="shared" si="243"/>
        <v>400</v>
      </c>
      <c r="N238" s="279"/>
      <c r="O238" s="418">
        <f t="shared" si="217"/>
        <v>570</v>
      </c>
      <c r="P238" s="418" t="e">
        <f>#REF!</f>
        <v>#REF!</v>
      </c>
      <c r="Q238" s="46">
        <f t="shared" si="234"/>
        <v>0.31325301204819278</v>
      </c>
      <c r="R238" s="46" t="e">
        <f t="shared" si="235"/>
        <v>#REF!</v>
      </c>
      <c r="S238" s="279">
        <f t="shared" si="212"/>
        <v>371.40000000000003</v>
      </c>
      <c r="T238" s="416">
        <v>309.5</v>
      </c>
      <c r="U238" s="274">
        <v>260.5</v>
      </c>
      <c r="V238" s="15">
        <f t="shared" si="236"/>
        <v>400.5</v>
      </c>
      <c r="W238" s="15">
        <f t="shared" si="237"/>
        <v>449.5</v>
      </c>
      <c r="X238" s="277">
        <f t="shared" si="238"/>
        <v>0.56408450704225355</v>
      </c>
      <c r="Y238" s="277">
        <f t="shared" si="239"/>
        <v>0.63309859154929582</v>
      </c>
      <c r="Z238" s="3">
        <v>253</v>
      </c>
      <c r="AB238" s="3">
        <v>1</v>
      </c>
      <c r="AC238" s="3" t="e">
        <f t="shared" si="211"/>
        <v>#REF!</v>
      </c>
      <c r="AF238" s="15">
        <f t="shared" si="228"/>
        <v>710</v>
      </c>
      <c r="AG238" s="15">
        <f t="shared" si="229"/>
        <v>400.5</v>
      </c>
      <c r="AH238" s="295">
        <f t="shared" si="230"/>
        <v>0.56408450704225355</v>
      </c>
      <c r="AI238" s="3">
        <f t="shared" si="240"/>
        <v>0</v>
      </c>
      <c r="AJ238" s="3">
        <f t="shared" si="218"/>
        <v>0</v>
      </c>
      <c r="AK238" s="295" t="e">
        <f t="shared" si="213"/>
        <v>#DIV/0!</v>
      </c>
      <c r="AN238" s="15" t="e">
        <f>#REF!</f>
        <v>#REF!</v>
      </c>
      <c r="AO238" s="15" t="e">
        <f t="shared" si="214"/>
        <v>#REF!</v>
      </c>
      <c r="AP238" s="295" t="e">
        <f t="shared" si="215"/>
        <v>#REF!</v>
      </c>
      <c r="AQ238" s="3" t="e">
        <f t="shared" si="241"/>
        <v>#REF!</v>
      </c>
      <c r="AR238" s="3" t="e">
        <f t="shared" si="242"/>
        <v>#REF!</v>
      </c>
      <c r="AS238" s="295" t="e">
        <f t="shared" si="216"/>
        <v>#REF!</v>
      </c>
    </row>
    <row r="239" spans="1:45" ht="14.4" x14ac:dyDescent="0.3">
      <c r="A239" s="90" t="s">
        <v>169</v>
      </c>
      <c r="B239" s="38" t="e">
        <f>#REF!</f>
        <v>#REF!</v>
      </c>
      <c r="C239" s="38">
        <f>'Книги (К)'!B247</f>
        <v>0</v>
      </c>
      <c r="D239" s="9">
        <v>1200</v>
      </c>
      <c r="E239" s="20">
        <f t="shared" si="231"/>
        <v>1000</v>
      </c>
      <c r="F239" s="20">
        <f>'Книги (К)'!E247</f>
        <v>1000</v>
      </c>
      <c r="G239" s="59">
        <f t="shared" si="232"/>
        <v>0.16666666666666663</v>
      </c>
      <c r="H239" s="68">
        <f t="shared" si="233"/>
        <v>0.16666666666666663</v>
      </c>
      <c r="I239" s="279">
        <v>1100</v>
      </c>
      <c r="J239" s="279">
        <v>500</v>
      </c>
      <c r="K239" s="279">
        <v>300</v>
      </c>
      <c r="L239" s="279">
        <v>570</v>
      </c>
      <c r="M239" s="279">
        <f t="shared" si="243"/>
        <v>570</v>
      </c>
      <c r="N239" s="279"/>
      <c r="O239" s="418">
        <f t="shared" si="217"/>
        <v>800</v>
      </c>
      <c r="P239" s="418" t="e">
        <f>#REF!</f>
        <v>#REF!</v>
      </c>
      <c r="Q239" s="46">
        <f t="shared" si="234"/>
        <v>0.33333333333333337</v>
      </c>
      <c r="R239" s="46" t="e">
        <f t="shared" si="235"/>
        <v>#REF!</v>
      </c>
      <c r="S239" s="279">
        <f t="shared" si="212"/>
        <v>520.20000000000005</v>
      </c>
      <c r="T239" s="416">
        <v>433.5</v>
      </c>
      <c r="U239" s="274">
        <v>328.5</v>
      </c>
      <c r="V239" s="15">
        <f t="shared" si="236"/>
        <v>566.5</v>
      </c>
      <c r="W239" s="15">
        <f t="shared" si="237"/>
        <v>671.5</v>
      </c>
      <c r="X239" s="277">
        <f t="shared" si="238"/>
        <v>0.5665</v>
      </c>
      <c r="Y239" s="277">
        <f t="shared" si="239"/>
        <v>0.67149999999999999</v>
      </c>
      <c r="Z239" s="3">
        <v>495</v>
      </c>
      <c r="AB239" s="3">
        <v>1</v>
      </c>
      <c r="AC239" s="3" t="e">
        <f t="shared" si="211"/>
        <v>#REF!</v>
      </c>
      <c r="AF239" s="15">
        <f t="shared" si="228"/>
        <v>1000</v>
      </c>
      <c r="AG239" s="15">
        <f t="shared" si="229"/>
        <v>566.5</v>
      </c>
      <c r="AH239" s="295">
        <f t="shared" si="230"/>
        <v>0.5665</v>
      </c>
      <c r="AI239" s="3">
        <f t="shared" si="240"/>
        <v>0</v>
      </c>
      <c r="AJ239" s="3">
        <f t="shared" si="218"/>
        <v>0</v>
      </c>
      <c r="AK239" s="295" t="e">
        <f t="shared" si="213"/>
        <v>#DIV/0!</v>
      </c>
      <c r="AN239" s="15" t="e">
        <f>#REF!</f>
        <v>#REF!</v>
      </c>
      <c r="AO239" s="15" t="e">
        <f t="shared" si="214"/>
        <v>#REF!</v>
      </c>
      <c r="AP239" s="295" t="e">
        <f t="shared" si="215"/>
        <v>#REF!</v>
      </c>
      <c r="AQ239" s="3" t="e">
        <f t="shared" si="241"/>
        <v>#REF!</v>
      </c>
      <c r="AR239" s="3" t="e">
        <f t="shared" si="242"/>
        <v>#REF!</v>
      </c>
      <c r="AS239" s="295" t="e">
        <f t="shared" si="216"/>
        <v>#REF!</v>
      </c>
    </row>
    <row r="240" spans="1:45" ht="14.4" x14ac:dyDescent="0.3">
      <c r="A240" s="90" t="s">
        <v>171</v>
      </c>
      <c r="B240" s="38" t="e">
        <f>#REF!</f>
        <v>#REF!</v>
      </c>
      <c r="C240" s="38">
        <f>'Книги (К)'!B248</f>
        <v>0</v>
      </c>
      <c r="D240" s="9">
        <v>650</v>
      </c>
      <c r="E240" s="20">
        <f t="shared" si="231"/>
        <v>570</v>
      </c>
      <c r="F240" s="20">
        <f>'Книги (К)'!E248</f>
        <v>570</v>
      </c>
      <c r="G240" s="59">
        <f t="shared" si="232"/>
        <v>0.12307692307692308</v>
      </c>
      <c r="H240" s="68">
        <f t="shared" si="233"/>
        <v>0.12307692307692308</v>
      </c>
      <c r="I240" s="279">
        <v>650</v>
      </c>
      <c r="J240" s="279">
        <v>350</v>
      </c>
      <c r="K240" s="279">
        <v>210</v>
      </c>
      <c r="L240" s="279">
        <v>320</v>
      </c>
      <c r="M240" s="279">
        <f t="shared" si="243"/>
        <v>320</v>
      </c>
      <c r="N240" s="279"/>
      <c r="O240" s="418">
        <f t="shared" si="217"/>
        <v>460</v>
      </c>
      <c r="P240" s="418" t="e">
        <f>#REF!</f>
        <v>#REF!</v>
      </c>
      <c r="Q240" s="46">
        <f t="shared" si="234"/>
        <v>0.29230769230769227</v>
      </c>
      <c r="R240" s="46" t="e">
        <f t="shared" si="235"/>
        <v>#REF!</v>
      </c>
      <c r="S240" s="279">
        <f t="shared" si="212"/>
        <v>295.8</v>
      </c>
      <c r="T240" s="416">
        <v>246.5</v>
      </c>
      <c r="U240" s="274">
        <v>186.5</v>
      </c>
      <c r="V240" s="15">
        <f t="shared" si="236"/>
        <v>323.5</v>
      </c>
      <c r="W240" s="15">
        <f t="shared" si="237"/>
        <v>383.5</v>
      </c>
      <c r="X240" s="277">
        <f t="shared" si="238"/>
        <v>0.56754385964912279</v>
      </c>
      <c r="Y240" s="277">
        <f t="shared" si="239"/>
        <v>0.67280701754385963</v>
      </c>
      <c r="Z240" s="3">
        <v>252</v>
      </c>
      <c r="AB240" s="3">
        <v>1</v>
      </c>
      <c r="AC240" s="3" t="e">
        <f t="shared" si="211"/>
        <v>#REF!</v>
      </c>
      <c r="AF240" s="15">
        <f t="shared" si="228"/>
        <v>570</v>
      </c>
      <c r="AG240" s="15">
        <f t="shared" si="229"/>
        <v>323.5</v>
      </c>
      <c r="AH240" s="295">
        <f t="shared" si="230"/>
        <v>0.56754385964912279</v>
      </c>
      <c r="AI240" s="3">
        <f t="shared" si="240"/>
        <v>0</v>
      </c>
      <c r="AJ240" s="3">
        <f t="shared" si="218"/>
        <v>0</v>
      </c>
      <c r="AK240" s="295" t="e">
        <f t="shared" si="213"/>
        <v>#DIV/0!</v>
      </c>
      <c r="AN240" s="15" t="e">
        <f>#REF!</f>
        <v>#REF!</v>
      </c>
      <c r="AO240" s="15" t="e">
        <f t="shared" si="214"/>
        <v>#REF!</v>
      </c>
      <c r="AP240" s="295" t="e">
        <f t="shared" si="215"/>
        <v>#REF!</v>
      </c>
      <c r="AQ240" s="3" t="e">
        <f t="shared" si="241"/>
        <v>#REF!</v>
      </c>
      <c r="AR240" s="3" t="e">
        <f t="shared" si="242"/>
        <v>#REF!</v>
      </c>
      <c r="AS240" s="295" t="e">
        <f t="shared" si="216"/>
        <v>#REF!</v>
      </c>
    </row>
    <row r="241" spans="1:45" ht="14.4" x14ac:dyDescent="0.3">
      <c r="A241" s="90" t="s">
        <v>173</v>
      </c>
      <c r="B241" s="38" t="e">
        <f>#REF!</f>
        <v>#REF!</v>
      </c>
      <c r="C241" s="38">
        <f>'Книги (К)'!B249</f>
        <v>0</v>
      </c>
      <c r="D241" s="9">
        <v>990</v>
      </c>
      <c r="E241" s="20">
        <f t="shared" si="231"/>
        <v>860</v>
      </c>
      <c r="F241" s="20">
        <f>'Книги (К)'!E249</f>
        <v>860</v>
      </c>
      <c r="G241" s="59">
        <f t="shared" si="232"/>
        <v>0.13131313131313127</v>
      </c>
      <c r="H241" s="68">
        <f t="shared" si="233"/>
        <v>0.13131313131313127</v>
      </c>
      <c r="I241" s="279">
        <v>880</v>
      </c>
      <c r="J241" s="279">
        <v>700</v>
      </c>
      <c r="K241" s="424" t="s">
        <v>332</v>
      </c>
      <c r="L241" s="424" t="s">
        <v>332</v>
      </c>
      <c r="M241" s="279">
        <f t="shared" si="243"/>
        <v>480</v>
      </c>
      <c r="N241" s="279"/>
      <c r="O241" s="418">
        <f t="shared" si="217"/>
        <v>700</v>
      </c>
      <c r="P241" s="418" t="e">
        <f>#REF!</f>
        <v>#REF!</v>
      </c>
      <c r="Q241" s="46">
        <f t="shared" si="234"/>
        <v>0.29292929292929293</v>
      </c>
      <c r="R241" s="46" t="e">
        <f t="shared" si="235"/>
        <v>#REF!</v>
      </c>
      <c r="S241" s="279">
        <f t="shared" si="212"/>
        <v>451.2</v>
      </c>
      <c r="T241" s="416">
        <v>376</v>
      </c>
      <c r="U241" s="274">
        <v>284.5</v>
      </c>
      <c r="V241" s="15">
        <f t="shared" si="236"/>
        <v>484</v>
      </c>
      <c r="W241" s="15">
        <f t="shared" si="237"/>
        <v>575.5</v>
      </c>
      <c r="X241" s="277">
        <f t="shared" si="238"/>
        <v>0.56279069767441858</v>
      </c>
      <c r="Y241" s="277">
        <f t="shared" si="239"/>
        <v>0.66918604651162794</v>
      </c>
      <c r="Z241" s="3">
        <v>420</v>
      </c>
      <c r="AB241" s="3">
        <v>1</v>
      </c>
      <c r="AC241" s="3" t="e">
        <f t="shared" si="211"/>
        <v>#REF!</v>
      </c>
      <c r="AF241" s="15">
        <f t="shared" si="228"/>
        <v>860</v>
      </c>
      <c r="AG241" s="15">
        <f t="shared" si="229"/>
        <v>484</v>
      </c>
      <c r="AH241" s="295">
        <f t="shared" si="230"/>
        <v>0.56279069767441858</v>
      </c>
      <c r="AI241" s="3">
        <f t="shared" si="240"/>
        <v>0</v>
      </c>
      <c r="AJ241" s="3">
        <f t="shared" si="218"/>
        <v>0</v>
      </c>
      <c r="AK241" s="295" t="e">
        <f t="shared" si="213"/>
        <v>#DIV/0!</v>
      </c>
      <c r="AN241" s="15" t="e">
        <f>#REF!</f>
        <v>#REF!</v>
      </c>
      <c r="AO241" s="15" t="e">
        <f t="shared" si="214"/>
        <v>#REF!</v>
      </c>
      <c r="AP241" s="295" t="e">
        <f t="shared" si="215"/>
        <v>#REF!</v>
      </c>
      <c r="AQ241" s="3" t="e">
        <f t="shared" si="241"/>
        <v>#REF!</v>
      </c>
      <c r="AR241" s="3" t="e">
        <f t="shared" si="242"/>
        <v>#REF!</v>
      </c>
      <c r="AS241" s="295" t="e">
        <f t="shared" si="216"/>
        <v>#REF!</v>
      </c>
    </row>
    <row r="242" spans="1:45" ht="26.4" x14ac:dyDescent="0.3">
      <c r="A242" s="90" t="s">
        <v>287</v>
      </c>
      <c r="B242" s="38" t="e">
        <f>#REF!</f>
        <v>#REF!</v>
      </c>
      <c r="C242" s="38">
        <f>'Книги (К)'!B250</f>
        <v>0</v>
      </c>
      <c r="D242" s="9">
        <v>980</v>
      </c>
      <c r="E242" s="20">
        <f t="shared" si="231"/>
        <v>850</v>
      </c>
      <c r="F242" s="20">
        <f>'Книги (К)'!E250</f>
        <v>850</v>
      </c>
      <c r="G242" s="59">
        <f t="shared" si="232"/>
        <v>0.13265306122448983</v>
      </c>
      <c r="H242" s="68">
        <f t="shared" si="233"/>
        <v>0.13265306122448983</v>
      </c>
      <c r="I242" s="279">
        <v>780</v>
      </c>
      <c r="J242" s="279">
        <v>500</v>
      </c>
      <c r="K242" s="279">
        <v>300</v>
      </c>
      <c r="L242" s="279">
        <v>480</v>
      </c>
      <c r="M242" s="279">
        <f t="shared" si="243"/>
        <v>480</v>
      </c>
      <c r="N242" s="279"/>
      <c r="O242" s="418">
        <f t="shared" si="217"/>
        <v>680</v>
      </c>
      <c r="P242" s="418" t="e">
        <f>#REF!</f>
        <v>#REF!</v>
      </c>
      <c r="Q242" s="46">
        <f t="shared" si="234"/>
        <v>0.30612244897959184</v>
      </c>
      <c r="R242" s="46" t="e">
        <f t="shared" si="235"/>
        <v>#REF!</v>
      </c>
      <c r="S242" s="279">
        <f t="shared" si="212"/>
        <v>441.6</v>
      </c>
      <c r="T242" s="416">
        <v>368</v>
      </c>
      <c r="U242" s="274">
        <v>278.5</v>
      </c>
      <c r="V242" s="15">
        <f t="shared" si="236"/>
        <v>482</v>
      </c>
      <c r="W242" s="15">
        <f t="shared" si="237"/>
        <v>571.5</v>
      </c>
      <c r="X242" s="277">
        <f t="shared" si="238"/>
        <v>0.56705882352941173</v>
      </c>
      <c r="Y242" s="277">
        <f t="shared" si="239"/>
        <v>0.6723529411764706</v>
      </c>
      <c r="Z242" s="3">
        <v>409</v>
      </c>
      <c r="AB242" s="3">
        <v>1</v>
      </c>
      <c r="AC242" s="3" t="e">
        <f t="shared" si="211"/>
        <v>#REF!</v>
      </c>
      <c r="AF242" s="15">
        <f t="shared" si="228"/>
        <v>850</v>
      </c>
      <c r="AG242" s="15">
        <f t="shared" si="229"/>
        <v>482</v>
      </c>
      <c r="AH242" s="295">
        <f t="shared" si="230"/>
        <v>0.56705882352941173</v>
      </c>
      <c r="AI242" s="3">
        <f t="shared" si="240"/>
        <v>0</v>
      </c>
      <c r="AJ242" s="3">
        <f t="shared" si="218"/>
        <v>0</v>
      </c>
      <c r="AK242" s="295" t="e">
        <f t="shared" si="213"/>
        <v>#DIV/0!</v>
      </c>
      <c r="AN242" s="15" t="e">
        <f>#REF!</f>
        <v>#REF!</v>
      </c>
      <c r="AO242" s="15" t="e">
        <f t="shared" si="214"/>
        <v>#REF!</v>
      </c>
      <c r="AP242" s="295" t="e">
        <f t="shared" si="215"/>
        <v>#REF!</v>
      </c>
      <c r="AQ242" s="3" t="e">
        <f t="shared" si="241"/>
        <v>#REF!</v>
      </c>
      <c r="AR242" s="3" t="e">
        <f t="shared" si="242"/>
        <v>#REF!</v>
      </c>
      <c r="AS242" s="295" t="e">
        <f t="shared" si="216"/>
        <v>#REF!</v>
      </c>
    </row>
    <row r="243" spans="1:45" ht="14.4" x14ac:dyDescent="0.3">
      <c r="A243" s="90" t="s">
        <v>220</v>
      </c>
      <c r="B243" s="38" t="e">
        <f>#REF!</f>
        <v>#REF!</v>
      </c>
      <c r="C243" s="38">
        <f>'Книги (К)'!B251</f>
        <v>0</v>
      </c>
      <c r="D243" s="9">
        <v>650</v>
      </c>
      <c r="E243" s="20">
        <f t="shared" si="231"/>
        <v>530</v>
      </c>
      <c r="F243" s="20">
        <f>'Книги (К)'!E251</f>
        <v>530</v>
      </c>
      <c r="G243" s="59">
        <f t="shared" si="232"/>
        <v>0.18461538461538463</v>
      </c>
      <c r="H243" s="68">
        <f t="shared" si="233"/>
        <v>0.18461538461538463</v>
      </c>
      <c r="I243" s="279">
        <v>650</v>
      </c>
      <c r="J243" s="279">
        <v>400</v>
      </c>
      <c r="K243" s="279">
        <v>240</v>
      </c>
      <c r="L243" s="279">
        <v>300</v>
      </c>
      <c r="M243" s="279">
        <f t="shared" si="243"/>
        <v>300</v>
      </c>
      <c r="N243" s="279"/>
      <c r="O243" s="418">
        <f t="shared" si="217"/>
        <v>420</v>
      </c>
      <c r="P243" s="418" t="e">
        <f>#REF!</f>
        <v>#REF!</v>
      </c>
      <c r="Q243" s="46">
        <f t="shared" si="234"/>
        <v>0.35384615384615381</v>
      </c>
      <c r="R243" s="46" t="e">
        <f t="shared" si="235"/>
        <v>#REF!</v>
      </c>
      <c r="S243" s="279">
        <f t="shared" si="212"/>
        <v>274.2</v>
      </c>
      <c r="T243" s="416">
        <v>228.5</v>
      </c>
      <c r="U243" s="274">
        <v>173</v>
      </c>
      <c r="V243" s="15">
        <f t="shared" si="236"/>
        <v>301.5</v>
      </c>
      <c r="W243" s="15">
        <f t="shared" si="237"/>
        <v>357</v>
      </c>
      <c r="X243" s="277">
        <f t="shared" si="238"/>
        <v>0.56886792452830193</v>
      </c>
      <c r="Y243" s="277">
        <f t="shared" si="239"/>
        <v>0.67358490566037732</v>
      </c>
      <c r="Z243" s="3">
        <v>227</v>
      </c>
      <c r="AB243" s="3">
        <v>1</v>
      </c>
      <c r="AC243" s="3" t="e">
        <f t="shared" si="211"/>
        <v>#REF!</v>
      </c>
      <c r="AF243" s="15">
        <f t="shared" si="228"/>
        <v>530</v>
      </c>
      <c r="AG243" s="15">
        <f t="shared" si="229"/>
        <v>301.5</v>
      </c>
      <c r="AH243" s="295">
        <f t="shared" si="230"/>
        <v>0.56886792452830193</v>
      </c>
      <c r="AI243" s="3">
        <f t="shared" si="240"/>
        <v>0</v>
      </c>
      <c r="AJ243" s="3">
        <f t="shared" si="218"/>
        <v>0</v>
      </c>
      <c r="AK243" s="295" t="e">
        <f t="shared" si="213"/>
        <v>#DIV/0!</v>
      </c>
      <c r="AN243" s="15" t="e">
        <f>#REF!</f>
        <v>#REF!</v>
      </c>
      <c r="AO243" s="15" t="e">
        <f t="shared" si="214"/>
        <v>#REF!</v>
      </c>
      <c r="AP243" s="295" t="e">
        <f t="shared" si="215"/>
        <v>#REF!</v>
      </c>
      <c r="AQ243" s="3" t="e">
        <f t="shared" si="241"/>
        <v>#REF!</v>
      </c>
      <c r="AR243" s="3" t="e">
        <f t="shared" si="242"/>
        <v>#REF!</v>
      </c>
      <c r="AS243" s="295" t="e">
        <f t="shared" si="216"/>
        <v>#REF!</v>
      </c>
    </row>
    <row r="244" spans="1:45" ht="14.4" x14ac:dyDescent="0.3">
      <c r="A244" s="90" t="s">
        <v>284</v>
      </c>
      <c r="B244" s="38" t="e">
        <f>#REF!</f>
        <v>#REF!</v>
      </c>
      <c r="C244" s="38">
        <f>'Книги (К)'!B252</f>
        <v>0</v>
      </c>
      <c r="D244" s="9">
        <v>880</v>
      </c>
      <c r="E244" s="20">
        <f t="shared" si="231"/>
        <v>760</v>
      </c>
      <c r="F244" s="20">
        <f>'Книги (К)'!E252</f>
        <v>760</v>
      </c>
      <c r="G244" s="59">
        <f t="shared" si="232"/>
        <v>0.13636363636363635</v>
      </c>
      <c r="H244" s="68">
        <f t="shared" si="233"/>
        <v>0.13636363636363635</v>
      </c>
      <c r="I244" s="279">
        <v>800</v>
      </c>
      <c r="J244" s="279">
        <v>600</v>
      </c>
      <c r="K244" s="279">
        <v>350</v>
      </c>
      <c r="L244" s="279">
        <v>430</v>
      </c>
      <c r="M244" s="279">
        <f t="shared" si="243"/>
        <v>430</v>
      </c>
      <c r="N244" s="279"/>
      <c r="O244" s="418">
        <f t="shared" si="217"/>
        <v>610</v>
      </c>
      <c r="P244" s="418" t="e">
        <f>#REF!</f>
        <v>#REF!</v>
      </c>
      <c r="Q244" s="46">
        <f t="shared" si="234"/>
        <v>0.30681818181818177</v>
      </c>
      <c r="R244" s="46" t="e">
        <f t="shared" si="235"/>
        <v>#REF!</v>
      </c>
      <c r="S244" s="279">
        <f t="shared" si="212"/>
        <v>397.2</v>
      </c>
      <c r="T244" s="416">
        <v>331</v>
      </c>
      <c r="U244" s="274">
        <v>250.5</v>
      </c>
      <c r="V244" s="15">
        <f t="shared" si="236"/>
        <v>429</v>
      </c>
      <c r="W244" s="15">
        <f t="shared" si="237"/>
        <v>509.5</v>
      </c>
      <c r="X244" s="277">
        <f t="shared" si="238"/>
        <v>0.56447368421052635</v>
      </c>
      <c r="Y244" s="277">
        <f t="shared" si="239"/>
        <v>0.67039473684210527</v>
      </c>
      <c r="Z244" s="3">
        <v>363</v>
      </c>
      <c r="AB244" s="3">
        <v>1</v>
      </c>
      <c r="AC244" s="3" t="e">
        <f t="shared" si="211"/>
        <v>#REF!</v>
      </c>
      <c r="AF244" s="15">
        <f t="shared" si="228"/>
        <v>760</v>
      </c>
      <c r="AG244" s="15">
        <f t="shared" si="229"/>
        <v>429</v>
      </c>
      <c r="AH244" s="295">
        <f t="shared" si="230"/>
        <v>0.56447368421052635</v>
      </c>
      <c r="AI244" s="3">
        <f t="shared" si="240"/>
        <v>0</v>
      </c>
      <c r="AJ244" s="3">
        <f t="shared" si="218"/>
        <v>0</v>
      </c>
      <c r="AK244" s="295" t="e">
        <f t="shared" si="213"/>
        <v>#DIV/0!</v>
      </c>
      <c r="AN244" s="15" t="e">
        <f>#REF!</f>
        <v>#REF!</v>
      </c>
      <c r="AO244" s="15" t="e">
        <f t="shared" si="214"/>
        <v>#REF!</v>
      </c>
      <c r="AP244" s="295" t="e">
        <f t="shared" si="215"/>
        <v>#REF!</v>
      </c>
      <c r="AQ244" s="3" t="e">
        <f t="shared" si="241"/>
        <v>#REF!</v>
      </c>
      <c r="AR244" s="3" t="e">
        <f t="shared" si="242"/>
        <v>#REF!</v>
      </c>
      <c r="AS244" s="295" t="e">
        <f t="shared" si="216"/>
        <v>#REF!</v>
      </c>
    </row>
    <row r="245" spans="1:45" ht="14.4" x14ac:dyDescent="0.3">
      <c r="A245" s="90" t="s">
        <v>285</v>
      </c>
      <c r="B245" s="38" t="e">
        <f>#REF!</f>
        <v>#REF!</v>
      </c>
      <c r="C245" s="38">
        <f>'Книги (К)'!B253</f>
        <v>0</v>
      </c>
      <c r="D245" s="9">
        <v>850</v>
      </c>
      <c r="E245" s="20">
        <f t="shared" si="231"/>
        <v>710</v>
      </c>
      <c r="F245" s="20">
        <f>'Книги (К)'!E253</f>
        <v>710</v>
      </c>
      <c r="G245" s="59">
        <f t="shared" si="232"/>
        <v>0.16470588235294115</v>
      </c>
      <c r="H245" s="68">
        <f t="shared" si="233"/>
        <v>0.16470588235294115</v>
      </c>
      <c r="I245" s="279">
        <v>850</v>
      </c>
      <c r="J245" s="279">
        <v>670</v>
      </c>
      <c r="K245" s="424" t="s">
        <v>332</v>
      </c>
      <c r="L245" s="424" t="s">
        <v>332</v>
      </c>
      <c r="M245" s="279">
        <f t="shared" si="243"/>
        <v>400</v>
      </c>
      <c r="N245" s="279"/>
      <c r="O245" s="418">
        <f t="shared" si="217"/>
        <v>570</v>
      </c>
      <c r="P245" s="418" t="e">
        <f>#REF!</f>
        <v>#REF!</v>
      </c>
      <c r="Q245" s="46">
        <f t="shared" si="234"/>
        <v>0.3294117647058824</v>
      </c>
      <c r="R245" s="46" t="e">
        <f t="shared" si="235"/>
        <v>#REF!</v>
      </c>
      <c r="S245" s="279">
        <f t="shared" si="212"/>
        <v>370.2</v>
      </c>
      <c r="T245" s="416">
        <v>308.5</v>
      </c>
      <c r="U245" s="274">
        <v>233.5</v>
      </c>
      <c r="V245" s="15">
        <f t="shared" si="236"/>
        <v>401.5</v>
      </c>
      <c r="W245" s="15">
        <f t="shared" si="237"/>
        <v>476.5</v>
      </c>
      <c r="X245" s="277">
        <f t="shared" si="238"/>
        <v>0.5654929577464789</v>
      </c>
      <c r="Y245" s="277">
        <f t="shared" si="239"/>
        <v>0.67112676056338028</v>
      </c>
      <c r="Z245" s="3">
        <v>335</v>
      </c>
      <c r="AB245" s="3">
        <v>1</v>
      </c>
      <c r="AC245" s="3" t="e">
        <f t="shared" si="211"/>
        <v>#REF!</v>
      </c>
      <c r="AF245" s="15">
        <f t="shared" si="228"/>
        <v>710</v>
      </c>
      <c r="AG245" s="15">
        <f t="shared" si="229"/>
        <v>401.5</v>
      </c>
      <c r="AH245" s="295">
        <f t="shared" si="230"/>
        <v>0.5654929577464789</v>
      </c>
      <c r="AI245" s="3">
        <f t="shared" si="240"/>
        <v>0</v>
      </c>
      <c r="AJ245" s="3">
        <f t="shared" si="218"/>
        <v>0</v>
      </c>
      <c r="AK245" s="295" t="e">
        <f t="shared" si="213"/>
        <v>#DIV/0!</v>
      </c>
      <c r="AN245" s="15" t="e">
        <f>#REF!</f>
        <v>#REF!</v>
      </c>
      <c r="AO245" s="15" t="e">
        <f t="shared" si="214"/>
        <v>#REF!</v>
      </c>
      <c r="AP245" s="295" t="e">
        <f t="shared" si="215"/>
        <v>#REF!</v>
      </c>
      <c r="AQ245" s="3" t="e">
        <f t="shared" si="241"/>
        <v>#REF!</v>
      </c>
      <c r="AR245" s="3" t="e">
        <f t="shared" si="242"/>
        <v>#REF!</v>
      </c>
      <c r="AS245" s="295" t="e">
        <f t="shared" si="216"/>
        <v>#REF!</v>
      </c>
    </row>
    <row r="246" spans="1:45" ht="14.4" x14ac:dyDescent="0.3">
      <c r="A246" s="90" t="s">
        <v>286</v>
      </c>
      <c r="B246" s="38" t="e">
        <f>#REF!</f>
        <v>#REF!</v>
      </c>
      <c r="C246" s="38">
        <f>'Книги (К)'!B254</f>
        <v>0</v>
      </c>
      <c r="D246" s="9">
        <v>1350</v>
      </c>
      <c r="E246" s="20">
        <f t="shared" si="231"/>
        <v>1150</v>
      </c>
      <c r="F246" s="20">
        <f>'Книги (К)'!E254</f>
        <v>1150</v>
      </c>
      <c r="G246" s="59">
        <f t="shared" si="232"/>
        <v>0.14814814814814814</v>
      </c>
      <c r="H246" s="68">
        <f t="shared" si="233"/>
        <v>0.14814814814814814</v>
      </c>
      <c r="I246" s="279">
        <v>1400</v>
      </c>
      <c r="J246" s="279">
        <v>1250</v>
      </c>
      <c r="K246" s="424" t="s">
        <v>332</v>
      </c>
      <c r="L246" s="424" t="s">
        <v>332</v>
      </c>
      <c r="M246" s="279">
        <f t="shared" si="243"/>
        <v>650</v>
      </c>
      <c r="N246" s="279"/>
      <c r="O246" s="418">
        <f t="shared" si="217"/>
        <v>930</v>
      </c>
      <c r="P246" s="418" t="e">
        <f>#REF!</f>
        <v>#REF!</v>
      </c>
      <c r="Q246" s="46">
        <f t="shared" si="234"/>
        <v>0.31111111111111112</v>
      </c>
      <c r="R246" s="46" t="e">
        <f t="shared" si="235"/>
        <v>#REF!</v>
      </c>
      <c r="S246" s="279">
        <f t="shared" si="212"/>
        <v>600.6</v>
      </c>
      <c r="T246" s="416">
        <v>500.5</v>
      </c>
      <c r="U246" s="274">
        <v>379</v>
      </c>
      <c r="V246" s="15">
        <f t="shared" si="236"/>
        <v>649.5</v>
      </c>
      <c r="W246" s="15">
        <f t="shared" si="237"/>
        <v>771</v>
      </c>
      <c r="X246" s="277">
        <f t="shared" si="238"/>
        <v>0.56478260869565222</v>
      </c>
      <c r="Y246" s="277">
        <f t="shared" si="239"/>
        <v>0.6704347826086956</v>
      </c>
      <c r="Z246" s="3">
        <v>585</v>
      </c>
      <c r="AB246" s="3">
        <v>1</v>
      </c>
      <c r="AC246" s="3" t="e">
        <f t="shared" si="211"/>
        <v>#REF!</v>
      </c>
      <c r="AF246" s="15">
        <f t="shared" si="228"/>
        <v>1150</v>
      </c>
      <c r="AG246" s="15">
        <f t="shared" si="229"/>
        <v>649.5</v>
      </c>
      <c r="AH246" s="295">
        <f t="shared" si="230"/>
        <v>0.56478260869565222</v>
      </c>
      <c r="AI246" s="3">
        <f t="shared" si="240"/>
        <v>0</v>
      </c>
      <c r="AJ246" s="3">
        <f t="shared" si="218"/>
        <v>0</v>
      </c>
      <c r="AK246" s="295" t="e">
        <f t="shared" si="213"/>
        <v>#DIV/0!</v>
      </c>
      <c r="AN246" s="15" t="e">
        <f>#REF!</f>
        <v>#REF!</v>
      </c>
      <c r="AO246" s="15" t="e">
        <f t="shared" si="214"/>
        <v>#REF!</v>
      </c>
      <c r="AP246" s="295" t="e">
        <f t="shared" si="215"/>
        <v>#REF!</v>
      </c>
      <c r="AQ246" s="3" t="e">
        <f t="shared" si="241"/>
        <v>#REF!</v>
      </c>
      <c r="AR246" s="3" t="e">
        <f t="shared" si="242"/>
        <v>#REF!</v>
      </c>
      <c r="AS246" s="295" t="e">
        <f t="shared" si="216"/>
        <v>#REF!</v>
      </c>
    </row>
    <row r="247" spans="1:45" ht="14.4" x14ac:dyDescent="0.3">
      <c r="A247" s="90" t="s">
        <v>289</v>
      </c>
      <c r="B247" s="38" t="e">
        <f>#REF!</f>
        <v>#REF!</v>
      </c>
      <c r="C247" s="38">
        <f>'Книги (К)'!B255</f>
        <v>0</v>
      </c>
      <c r="D247" s="9">
        <v>950</v>
      </c>
      <c r="E247" s="20">
        <f t="shared" si="231"/>
        <v>830</v>
      </c>
      <c r="F247" s="20">
        <f>'Книги (К)'!E255</f>
        <v>830</v>
      </c>
      <c r="G247" s="59">
        <f t="shared" si="232"/>
        <v>0.12631578947368416</v>
      </c>
      <c r="H247" s="68">
        <f t="shared" si="233"/>
        <v>0.12631578947368416</v>
      </c>
      <c r="I247" s="279">
        <v>1120</v>
      </c>
      <c r="J247" s="279">
        <v>980</v>
      </c>
      <c r="K247" s="424" t="s">
        <v>332</v>
      </c>
      <c r="L247" s="424" t="s">
        <v>332</v>
      </c>
      <c r="M247" s="279">
        <f t="shared" si="243"/>
        <v>470</v>
      </c>
      <c r="N247" s="279"/>
      <c r="O247" s="418">
        <f t="shared" si="217"/>
        <v>670</v>
      </c>
      <c r="P247" s="418" t="e">
        <f>#REF!</f>
        <v>#REF!</v>
      </c>
      <c r="Q247" s="46">
        <f t="shared" si="234"/>
        <v>0.29473684210526319</v>
      </c>
      <c r="R247" s="46" t="e">
        <f t="shared" si="235"/>
        <v>#REF!</v>
      </c>
      <c r="S247" s="279">
        <f t="shared" si="212"/>
        <v>433.79999999999995</v>
      </c>
      <c r="T247" s="416">
        <v>361.5</v>
      </c>
      <c r="U247" s="274">
        <v>273.5</v>
      </c>
      <c r="V247" s="15">
        <f t="shared" si="236"/>
        <v>468.5</v>
      </c>
      <c r="W247" s="15">
        <f t="shared" si="237"/>
        <v>556.5</v>
      </c>
      <c r="X247" s="277">
        <f t="shared" si="238"/>
        <v>0.56445783132530125</v>
      </c>
      <c r="Y247" s="277">
        <f t="shared" si="239"/>
        <v>0.67048192771084336</v>
      </c>
      <c r="Z247" s="3">
        <v>400</v>
      </c>
      <c r="AB247" s="3">
        <v>1</v>
      </c>
      <c r="AC247" s="3" t="e">
        <f t="shared" si="211"/>
        <v>#REF!</v>
      </c>
      <c r="AF247" s="15">
        <f t="shared" si="228"/>
        <v>830</v>
      </c>
      <c r="AG247" s="15">
        <f t="shared" si="229"/>
        <v>468.5</v>
      </c>
      <c r="AH247" s="295">
        <f t="shared" si="230"/>
        <v>0.56445783132530125</v>
      </c>
      <c r="AI247" s="3">
        <f t="shared" si="240"/>
        <v>0</v>
      </c>
      <c r="AJ247" s="3">
        <f t="shared" si="218"/>
        <v>0</v>
      </c>
      <c r="AK247" s="295" t="e">
        <f t="shared" si="213"/>
        <v>#DIV/0!</v>
      </c>
      <c r="AN247" s="15" t="e">
        <f>#REF!</f>
        <v>#REF!</v>
      </c>
      <c r="AO247" s="15" t="e">
        <f t="shared" si="214"/>
        <v>#REF!</v>
      </c>
      <c r="AP247" s="295" t="e">
        <f t="shared" si="215"/>
        <v>#REF!</v>
      </c>
      <c r="AQ247" s="3" t="e">
        <f t="shared" si="241"/>
        <v>#REF!</v>
      </c>
      <c r="AR247" s="3" t="e">
        <f t="shared" si="242"/>
        <v>#REF!</v>
      </c>
      <c r="AS247" s="295" t="e">
        <f t="shared" si="216"/>
        <v>#REF!</v>
      </c>
    </row>
    <row r="248" spans="1:45" ht="14.4" x14ac:dyDescent="0.3">
      <c r="A248" s="448" t="s">
        <v>337</v>
      </c>
      <c r="B248" s="38" t="e">
        <f>#REF!</f>
        <v>#REF!</v>
      </c>
      <c r="C248" s="38">
        <f>'Книги (К)'!B256</f>
        <v>0</v>
      </c>
      <c r="D248" s="9">
        <v>640</v>
      </c>
      <c r="E248" s="20">
        <f t="shared" ref="E248:E249" si="244">ROUND(T248*AH$2,-1)</f>
        <v>530</v>
      </c>
      <c r="F248" s="20">
        <f>'Книги (К)'!E256</f>
        <v>530</v>
      </c>
      <c r="G248" s="59">
        <f t="shared" ref="G248:G249" si="245">1-E248/D248</f>
        <v>0.171875</v>
      </c>
      <c r="H248" s="68">
        <f t="shared" ref="H248:H249" si="246">1-F248/D248</f>
        <v>0.171875</v>
      </c>
      <c r="I248" s="279"/>
      <c r="J248" s="279"/>
      <c r="K248" s="424" t="s">
        <v>332</v>
      </c>
      <c r="L248" s="424" t="s">
        <v>332</v>
      </c>
      <c r="M248" s="279">
        <f t="shared" si="243"/>
        <v>300</v>
      </c>
      <c r="N248" s="279"/>
      <c r="O248" s="418">
        <f t="shared" si="217"/>
        <v>430</v>
      </c>
      <c r="P248" s="418" t="e">
        <f>#REF!</f>
        <v>#REF!</v>
      </c>
      <c r="Q248" s="46">
        <f t="shared" si="234"/>
        <v>0.328125</v>
      </c>
      <c r="R248" s="46" t="e">
        <f t="shared" si="235"/>
        <v>#REF!</v>
      </c>
      <c r="S248" s="279">
        <f t="shared" si="212"/>
        <v>276.60000000000002</v>
      </c>
      <c r="T248" s="275">
        <v>230.5</v>
      </c>
      <c r="U248" s="275">
        <v>193.5</v>
      </c>
      <c r="V248" s="15">
        <f t="shared" si="236"/>
        <v>299.5</v>
      </c>
      <c r="W248" s="15">
        <f t="shared" si="237"/>
        <v>336.5</v>
      </c>
      <c r="X248" s="277">
        <f t="shared" si="238"/>
        <v>0.56509433962264155</v>
      </c>
      <c r="Y248" s="277">
        <f t="shared" si="239"/>
        <v>0.63490566037735852</v>
      </c>
      <c r="Z248" s="3">
        <v>117</v>
      </c>
      <c r="AB248" s="3">
        <v>1</v>
      </c>
      <c r="AC248" s="3" t="e">
        <f t="shared" si="211"/>
        <v>#REF!</v>
      </c>
      <c r="AF248" s="15">
        <f t="shared" ref="AF248:AF249" si="247">F248</f>
        <v>530</v>
      </c>
      <c r="AG248" s="15">
        <f t="shared" ref="AG248:AG249" si="248">AF248-T248</f>
        <v>299.5</v>
      </c>
      <c r="AH248" s="295">
        <f t="shared" ref="AH248:AH249" si="249">AG248/AF248</f>
        <v>0.56509433962264155</v>
      </c>
      <c r="AI248" s="3">
        <f t="shared" ref="AI248:AI249" si="250">AF248*C248</f>
        <v>0</v>
      </c>
      <c r="AJ248" s="3">
        <f t="shared" ref="AJ248:AJ249" si="251">AG248*C248</f>
        <v>0</v>
      </c>
      <c r="AK248" s="295" t="e">
        <f t="shared" ref="AK248:AK249" si="252">AJ248/AI248</f>
        <v>#DIV/0!</v>
      </c>
      <c r="AN248" s="15" t="e">
        <f>#REF!</f>
        <v>#REF!</v>
      </c>
      <c r="AO248" s="15" t="e">
        <f t="shared" ref="AO248:AO250" si="253">AN248-T248</f>
        <v>#REF!</v>
      </c>
      <c r="AP248" s="295" t="e">
        <f t="shared" ref="AP248:AP250" si="254">AO248/AN248</f>
        <v>#REF!</v>
      </c>
      <c r="AQ248" s="3" t="e">
        <f t="shared" ref="AQ248:AQ250" si="255">AN248*B248</f>
        <v>#REF!</v>
      </c>
      <c r="AR248" s="3" t="e">
        <f t="shared" ref="AR248:AR250" si="256">AO248*B248</f>
        <v>#REF!</v>
      </c>
      <c r="AS248" s="295" t="e">
        <f t="shared" ref="AS248:AS250" si="257">AR248/AQ248</f>
        <v>#REF!</v>
      </c>
    </row>
    <row r="249" spans="1:45" ht="14.4" x14ac:dyDescent="0.3">
      <c r="A249" s="448" t="s">
        <v>339</v>
      </c>
      <c r="B249" s="38" t="e">
        <f>#REF!</f>
        <v>#REF!</v>
      </c>
      <c r="C249" s="38">
        <f>'Книги (К)'!B257</f>
        <v>0</v>
      </c>
      <c r="D249" s="10">
        <v>650</v>
      </c>
      <c r="E249" s="449">
        <f t="shared" si="244"/>
        <v>590</v>
      </c>
      <c r="F249" s="20">
        <f>'Книги (К)'!E257</f>
        <v>590</v>
      </c>
      <c r="G249" s="450">
        <f t="shared" si="245"/>
        <v>9.2307692307692313E-2</v>
      </c>
      <c r="H249" s="451">
        <f t="shared" si="246"/>
        <v>9.2307692307692313E-2</v>
      </c>
      <c r="I249" s="279"/>
      <c r="J249" s="279"/>
      <c r="K249" s="424" t="s">
        <v>332</v>
      </c>
      <c r="L249" s="424" t="s">
        <v>332</v>
      </c>
      <c r="M249" s="279">
        <f t="shared" si="243"/>
        <v>330</v>
      </c>
      <c r="N249" s="279"/>
      <c r="O249" s="418">
        <f t="shared" si="217"/>
        <v>470</v>
      </c>
      <c r="P249" s="418" t="e">
        <f>#REF!</f>
        <v>#REF!</v>
      </c>
      <c r="Q249" s="46">
        <f t="shared" si="234"/>
        <v>0.27692307692307694</v>
      </c>
      <c r="R249" s="46" t="e">
        <f t="shared" si="235"/>
        <v>#REF!</v>
      </c>
      <c r="S249" s="279">
        <f t="shared" si="212"/>
        <v>307.2</v>
      </c>
      <c r="T249" s="275">
        <v>256</v>
      </c>
      <c r="U249" s="275">
        <v>194</v>
      </c>
      <c r="V249" s="15">
        <f t="shared" si="236"/>
        <v>334</v>
      </c>
      <c r="W249" s="15">
        <f t="shared" si="237"/>
        <v>396</v>
      </c>
      <c r="X249" s="277">
        <f t="shared" si="238"/>
        <v>0.56610169491525419</v>
      </c>
      <c r="Y249" s="277">
        <f t="shared" si="239"/>
        <v>0.67118644067796607</v>
      </c>
      <c r="Z249" s="3">
        <v>266</v>
      </c>
      <c r="AB249" s="3">
        <v>1</v>
      </c>
      <c r="AC249" s="3" t="e">
        <f t="shared" si="211"/>
        <v>#REF!</v>
      </c>
      <c r="AF249" s="15">
        <f t="shared" si="247"/>
        <v>590</v>
      </c>
      <c r="AG249" s="15">
        <f t="shared" si="248"/>
        <v>334</v>
      </c>
      <c r="AH249" s="295">
        <f t="shared" si="249"/>
        <v>0.56610169491525419</v>
      </c>
      <c r="AI249" s="3">
        <f t="shared" si="250"/>
        <v>0</v>
      </c>
      <c r="AJ249" s="3">
        <f t="shared" si="251"/>
        <v>0</v>
      </c>
      <c r="AK249" s="295" t="e">
        <f t="shared" si="252"/>
        <v>#DIV/0!</v>
      </c>
      <c r="AN249" s="15" t="e">
        <f>#REF!</f>
        <v>#REF!</v>
      </c>
      <c r="AO249" s="15" t="e">
        <f t="shared" si="253"/>
        <v>#REF!</v>
      </c>
      <c r="AP249" s="295" t="e">
        <f t="shared" si="254"/>
        <v>#REF!</v>
      </c>
      <c r="AQ249" s="3" t="e">
        <f t="shared" si="255"/>
        <v>#REF!</v>
      </c>
      <c r="AR249" s="3" t="e">
        <f t="shared" si="256"/>
        <v>#REF!</v>
      </c>
      <c r="AS249" s="295" t="e">
        <f t="shared" si="257"/>
        <v>#REF!</v>
      </c>
    </row>
    <row r="250" spans="1:45" ht="14.4" x14ac:dyDescent="0.3">
      <c r="A250" s="448" t="s">
        <v>349</v>
      </c>
      <c r="B250" s="38" t="e">
        <f>#REF!</f>
        <v>#REF!</v>
      </c>
      <c r="C250" s="38">
        <f>'Книги (К)'!B258</f>
        <v>0</v>
      </c>
      <c r="D250" s="10">
        <v>330</v>
      </c>
      <c r="E250" s="449">
        <f t="shared" ref="E250" si="258">ROUND(T250*AH$2,-1)</f>
        <v>270</v>
      </c>
      <c r="F250" s="20">
        <f>'Книги (К)'!E258</f>
        <v>270</v>
      </c>
      <c r="G250" s="450">
        <f t="shared" ref="G250" si="259">1-E250/D250</f>
        <v>0.18181818181818177</v>
      </c>
      <c r="H250" s="451">
        <f t="shared" ref="H250" si="260">1-F250/D250</f>
        <v>0.18181818181818177</v>
      </c>
      <c r="I250" s="279"/>
      <c r="J250" s="279"/>
      <c r="K250" s="424" t="s">
        <v>332</v>
      </c>
      <c r="L250" s="424" t="s">
        <v>332</v>
      </c>
      <c r="M250" s="279">
        <f t="shared" si="243"/>
        <v>150</v>
      </c>
      <c r="N250" s="279"/>
      <c r="O250" s="418">
        <f t="shared" ref="O250" si="261">ROUND(T250*AP$2,-1)</f>
        <v>210</v>
      </c>
      <c r="P250" s="418" t="e">
        <f>#REF!</f>
        <v>#REF!</v>
      </c>
      <c r="Q250" s="46">
        <f t="shared" ref="Q250" si="262">1-O250/D250</f>
        <v>0.36363636363636365</v>
      </c>
      <c r="R250" s="46" t="e">
        <f t="shared" ref="R250" si="263">1-P250/D250</f>
        <v>#REF!</v>
      </c>
      <c r="S250" s="279">
        <f t="shared" si="212"/>
        <v>138.6</v>
      </c>
      <c r="T250" s="275">
        <v>115.5</v>
      </c>
      <c r="U250" s="275">
        <v>87.5</v>
      </c>
      <c r="V250" s="15">
        <f t="shared" si="236"/>
        <v>154.5</v>
      </c>
      <c r="W250" s="15">
        <f t="shared" si="237"/>
        <v>182.5</v>
      </c>
      <c r="X250" s="277">
        <f t="shared" si="238"/>
        <v>0.57222222222222219</v>
      </c>
      <c r="Y250" s="277">
        <f t="shared" si="239"/>
        <v>0.67592592592592593</v>
      </c>
      <c r="Z250" s="3">
        <v>83</v>
      </c>
      <c r="AF250" s="15">
        <f t="shared" ref="AF250" si="264">F250</f>
        <v>270</v>
      </c>
      <c r="AG250" s="15">
        <f t="shared" ref="AG250" si="265">AF250-T250</f>
        <v>154.5</v>
      </c>
      <c r="AH250" s="295">
        <f t="shared" ref="AH250" si="266">AG250/AF250</f>
        <v>0.57222222222222219</v>
      </c>
      <c r="AI250" s="3">
        <f t="shared" ref="AI250" si="267">AF250*C250</f>
        <v>0</v>
      </c>
      <c r="AJ250" s="3">
        <f t="shared" ref="AJ250" si="268">AG250*C250</f>
        <v>0</v>
      </c>
      <c r="AK250" s="295" t="e">
        <f t="shared" ref="AK250" si="269">AJ250/AI250</f>
        <v>#DIV/0!</v>
      </c>
      <c r="AN250" s="15" t="e">
        <f>#REF!</f>
        <v>#REF!</v>
      </c>
      <c r="AO250" s="15" t="e">
        <f t="shared" si="253"/>
        <v>#REF!</v>
      </c>
      <c r="AP250" s="295" t="e">
        <f t="shared" si="254"/>
        <v>#REF!</v>
      </c>
      <c r="AQ250" s="3" t="e">
        <f t="shared" si="255"/>
        <v>#REF!</v>
      </c>
      <c r="AR250" s="3" t="e">
        <f t="shared" si="256"/>
        <v>#REF!</v>
      </c>
      <c r="AS250" s="295" t="e">
        <f t="shared" si="257"/>
        <v>#REF!</v>
      </c>
    </row>
    <row r="251" spans="1:45" ht="42" customHeight="1" x14ac:dyDescent="0.3">
      <c r="A251" s="34"/>
      <c r="B251" s="34"/>
      <c r="C251" s="34"/>
      <c r="D251" s="10"/>
      <c r="E251" s="10"/>
      <c r="F251" s="10"/>
      <c r="G251" s="33"/>
      <c r="I251" s="279"/>
      <c r="J251" s="279"/>
      <c r="K251" s="279"/>
      <c r="L251" s="279"/>
      <c r="M251" s="279"/>
      <c r="N251" s="279"/>
      <c r="O251" s="418"/>
      <c r="P251" s="418"/>
      <c r="Q251" s="46"/>
      <c r="R251" s="46"/>
      <c r="S251" s="279"/>
      <c r="V251" s="15"/>
      <c r="W251" s="15"/>
      <c r="X251" s="277"/>
      <c r="Y251" s="277"/>
      <c r="AF251" s="15"/>
      <c r="AG251" s="15"/>
      <c r="AH251" s="295"/>
      <c r="AK251" s="295"/>
      <c r="AN251" s="15"/>
      <c r="AO251" s="15"/>
      <c r="AP251" s="295"/>
      <c r="AS251" s="295"/>
    </row>
    <row r="252" spans="1:45" ht="18" thickBot="1" x14ac:dyDescent="0.35">
      <c r="A252" s="25" t="s">
        <v>174</v>
      </c>
      <c r="B252" s="25"/>
      <c r="C252" s="25"/>
      <c r="D252" s="26">
        <f t="array" ref="D252">SUM(C254:C272*D254:D272)</f>
        <v>0</v>
      </c>
      <c r="E252" s="26">
        <f t="array" ref="E252">SUM(C254:C272*E254:E272)</f>
        <v>0</v>
      </c>
      <c r="F252" s="26">
        <f t="array" ref="F252">SUM(C254:C272*F254:F272)</f>
        <v>0</v>
      </c>
      <c r="G252" s="53" t="str">
        <f>IF(D252&gt;0,1-E252/D252,"")</f>
        <v/>
      </c>
      <c r="H252" s="53" t="str">
        <f>IF(D252&gt;0,1-F252/D252,"")</f>
        <v/>
      </c>
      <c r="I252" s="279"/>
      <c r="J252" s="279"/>
      <c r="K252" s="279"/>
      <c r="L252" s="279"/>
      <c r="M252" s="279"/>
      <c r="N252" s="26" t="e">
        <f t="array" ref="N252">SUM(B254:B272*D254:D272)</f>
        <v>#REF!</v>
      </c>
      <c r="O252" s="26" t="e">
        <f t="array" ref="O252">SUM(B254:B272*O254:O272)</f>
        <v>#REF!</v>
      </c>
      <c r="P252" s="26" t="e">
        <f t="array" ref="P252">SUM(B254:B272*P254:P272)</f>
        <v>#REF!</v>
      </c>
      <c r="Q252" s="53" t="e">
        <f>IF(N252&gt;0,1-O252/N252,"")</f>
        <v>#REF!</v>
      </c>
      <c r="R252" s="53" t="e">
        <f>1-P252/N252</f>
        <v>#REF!</v>
      </c>
      <c r="S252" s="279"/>
      <c r="T252" s="15"/>
      <c r="V252" s="15"/>
      <c r="W252" s="15"/>
      <c r="X252" s="277"/>
      <c r="Y252" s="277"/>
      <c r="AD252" s="3">
        <f>SUM(AB253:AB272)</f>
        <v>16</v>
      </c>
      <c r="AF252" s="15"/>
      <c r="AG252" s="15"/>
      <c r="AH252" s="295"/>
      <c r="AK252" s="295"/>
      <c r="AN252" s="15"/>
      <c r="AO252" s="15"/>
      <c r="AP252" s="295"/>
      <c r="AS252" s="295"/>
    </row>
    <row r="253" spans="1:45" ht="15.6" x14ac:dyDescent="0.3">
      <c r="A253" s="511" t="s">
        <v>264</v>
      </c>
      <c r="B253" s="512"/>
      <c r="C253" s="512"/>
      <c r="D253" s="512"/>
      <c r="E253" s="512"/>
      <c r="F253" s="512"/>
      <c r="G253" s="512"/>
      <c r="H253" s="513"/>
      <c r="I253" s="279"/>
      <c r="J253" s="279"/>
      <c r="K253" s="279"/>
      <c r="L253" s="279"/>
      <c r="M253" s="279"/>
      <c r="N253" s="279"/>
      <c r="O253" s="418"/>
      <c r="P253" s="418"/>
      <c r="Q253" s="46"/>
      <c r="R253" s="46"/>
      <c r="S253" s="279"/>
      <c r="V253" s="15"/>
      <c r="W253" s="15"/>
      <c r="X253" s="277"/>
      <c r="Y253" s="277"/>
      <c r="AF253" s="15"/>
      <c r="AG253" s="15"/>
      <c r="AH253" s="295"/>
      <c r="AK253" s="295"/>
      <c r="AN253" s="15"/>
      <c r="AO253" s="15"/>
      <c r="AP253" s="295"/>
      <c r="AS253" s="295"/>
    </row>
    <row r="254" spans="1:45" x14ac:dyDescent="0.3">
      <c r="A254" s="240" t="s">
        <v>175</v>
      </c>
      <c r="B254" s="38" t="e">
        <f>#REF!</f>
        <v>#REF!</v>
      </c>
      <c r="C254" s="38">
        <f>'Книги (К)'!B262</f>
        <v>0</v>
      </c>
      <c r="D254" s="218">
        <v>350</v>
      </c>
      <c r="E254" s="20">
        <f t="shared" ref="E254:E272" si="270">ROUND(T254*AH$2,-1)</f>
        <v>290</v>
      </c>
      <c r="F254" s="20">
        <f>'Книги (К)'!E262</f>
        <v>290</v>
      </c>
      <c r="G254" s="59">
        <f t="shared" ref="G254:G256" si="271">1-E254/D254</f>
        <v>0.17142857142857137</v>
      </c>
      <c r="H254" s="68">
        <f t="shared" ref="H254:H256" si="272">1-F254/D254</f>
        <v>0.17142857142857137</v>
      </c>
      <c r="I254" s="279">
        <v>215</v>
      </c>
      <c r="J254" s="279">
        <v>50</v>
      </c>
      <c r="K254" s="279">
        <v>30</v>
      </c>
      <c r="L254" s="279">
        <v>170</v>
      </c>
      <c r="M254" s="279">
        <f>ROUND(E254-T254,-1)</f>
        <v>170</v>
      </c>
      <c r="N254" s="279"/>
      <c r="O254" s="418">
        <f t="shared" si="217"/>
        <v>230</v>
      </c>
      <c r="P254" s="418" t="e">
        <f>#REF!</f>
        <v>#REF!</v>
      </c>
      <c r="Q254" s="46">
        <f>1-O254/D254</f>
        <v>0.34285714285714286</v>
      </c>
      <c r="R254" s="46" t="e">
        <f>1-P254/D254</f>
        <v>#REF!</v>
      </c>
      <c r="S254" s="279">
        <f t="shared" si="212"/>
        <v>150</v>
      </c>
      <c r="T254" s="3">
        <v>125</v>
      </c>
      <c r="U254" s="3">
        <v>125</v>
      </c>
      <c r="V254" s="15">
        <f>E254-T254</f>
        <v>165</v>
      </c>
      <c r="W254" s="15">
        <f>E254-U254</f>
        <v>165</v>
      </c>
      <c r="X254" s="277">
        <f>V254/E254</f>
        <v>0.56896551724137934</v>
      </c>
      <c r="Y254" s="277">
        <f>W254/E254</f>
        <v>0.56896551724137934</v>
      </c>
      <c r="Z254" s="3">
        <v>70</v>
      </c>
      <c r="AB254" s="3">
        <v>1</v>
      </c>
      <c r="AC254" s="3" t="e">
        <f>AB254+AC249</f>
        <v>#REF!</v>
      </c>
      <c r="AF254" s="15">
        <f t="shared" ref="AF254:AF256" si="273">F254</f>
        <v>290</v>
      </c>
      <c r="AG254" s="15">
        <f t="shared" si="229"/>
        <v>165</v>
      </c>
      <c r="AH254" s="295">
        <f t="shared" si="230"/>
        <v>0.56896551724137934</v>
      </c>
      <c r="AI254" s="3">
        <f t="shared" ref="AI254:AI256" si="274">AF254*C254</f>
        <v>0</v>
      </c>
      <c r="AJ254" s="3">
        <f t="shared" ref="AJ254:AJ256" si="275">AG254*C254</f>
        <v>0</v>
      </c>
      <c r="AK254" s="295" t="e">
        <f t="shared" si="213"/>
        <v>#DIV/0!</v>
      </c>
      <c r="AN254" s="15" t="e">
        <f>#REF!</f>
        <v>#REF!</v>
      </c>
      <c r="AO254" s="15" t="e">
        <f t="shared" si="214"/>
        <v>#REF!</v>
      </c>
      <c r="AP254" s="295" t="e">
        <f t="shared" si="215"/>
        <v>#REF!</v>
      </c>
      <c r="AQ254" s="3" t="e">
        <f>AN254*B254</f>
        <v>#REF!</v>
      </c>
      <c r="AR254" s="3" t="e">
        <f>AO254*B254</f>
        <v>#REF!</v>
      </c>
      <c r="AS254" s="295" t="e">
        <f t="shared" si="216"/>
        <v>#REF!</v>
      </c>
    </row>
    <row r="255" spans="1:45" x14ac:dyDescent="0.3">
      <c r="A255" s="240" t="s">
        <v>181</v>
      </c>
      <c r="B255" s="38" t="e">
        <f>#REF!</f>
        <v>#REF!</v>
      </c>
      <c r="C255" s="38">
        <f>'Книги (К)'!B263</f>
        <v>0</v>
      </c>
      <c r="D255" s="218">
        <v>350</v>
      </c>
      <c r="E255" s="20">
        <f t="shared" si="270"/>
        <v>290</v>
      </c>
      <c r="F255" s="20">
        <f>'Книги (К)'!E263</f>
        <v>290</v>
      </c>
      <c r="G255" s="59">
        <f t="shared" si="271"/>
        <v>0.17142857142857137</v>
      </c>
      <c r="H255" s="68">
        <f t="shared" si="272"/>
        <v>0.17142857142857137</v>
      </c>
      <c r="I255" s="279">
        <v>230</v>
      </c>
      <c r="J255" s="279">
        <v>130</v>
      </c>
      <c r="K255" s="279">
        <v>80</v>
      </c>
      <c r="L255" s="279">
        <v>170</v>
      </c>
      <c r="M255" s="279">
        <f>ROUND(E255-T255,-1)</f>
        <v>170</v>
      </c>
      <c r="N255" s="279"/>
      <c r="O255" s="418">
        <f t="shared" si="217"/>
        <v>230</v>
      </c>
      <c r="P255" s="418" t="e">
        <f>#REF!</f>
        <v>#REF!</v>
      </c>
      <c r="Q255" s="46">
        <f>1-O255/D255</f>
        <v>0.34285714285714286</v>
      </c>
      <c r="R255" s="46" t="e">
        <f>1-P255/D255</f>
        <v>#REF!</v>
      </c>
      <c r="S255" s="279">
        <f t="shared" si="212"/>
        <v>150</v>
      </c>
      <c r="T255" s="3">
        <v>125</v>
      </c>
      <c r="U255" s="3">
        <v>125</v>
      </c>
      <c r="V255" s="15">
        <f>E255-T255</f>
        <v>165</v>
      </c>
      <c r="W255" s="15">
        <f>E255-U255</f>
        <v>165</v>
      </c>
      <c r="X255" s="277">
        <f>V255/E255</f>
        <v>0.56896551724137934</v>
      </c>
      <c r="Y255" s="277">
        <f>W255/E255</f>
        <v>0.56896551724137934</v>
      </c>
      <c r="Z255" s="3">
        <v>70</v>
      </c>
      <c r="AB255" s="3">
        <v>1</v>
      </c>
      <c r="AC255" s="3" t="e">
        <f t="shared" ref="AC255:AC272" si="276">AB255+AC254</f>
        <v>#REF!</v>
      </c>
      <c r="AF255" s="15">
        <f t="shared" si="273"/>
        <v>290</v>
      </c>
      <c r="AG255" s="15">
        <f t="shared" si="229"/>
        <v>165</v>
      </c>
      <c r="AH255" s="295">
        <f t="shared" si="230"/>
        <v>0.56896551724137934</v>
      </c>
      <c r="AI255" s="3">
        <f t="shared" si="274"/>
        <v>0</v>
      </c>
      <c r="AJ255" s="3">
        <f t="shared" si="275"/>
        <v>0</v>
      </c>
      <c r="AK255" s="295" t="e">
        <f t="shared" si="213"/>
        <v>#DIV/0!</v>
      </c>
      <c r="AN255" s="15" t="e">
        <f>#REF!</f>
        <v>#REF!</v>
      </c>
      <c r="AO255" s="15" t="e">
        <f t="shared" si="214"/>
        <v>#REF!</v>
      </c>
      <c r="AP255" s="295" t="e">
        <f t="shared" si="215"/>
        <v>#REF!</v>
      </c>
      <c r="AQ255" s="3" t="e">
        <f>AN255*B255</f>
        <v>#REF!</v>
      </c>
      <c r="AR255" s="3" t="e">
        <f>AO255*B255</f>
        <v>#REF!</v>
      </c>
      <c r="AS255" s="295" t="e">
        <f t="shared" si="216"/>
        <v>#REF!</v>
      </c>
    </row>
    <row r="256" spans="1:45" ht="13.8" thickBot="1" x14ac:dyDescent="0.35">
      <c r="A256" s="241" t="s">
        <v>182</v>
      </c>
      <c r="B256" s="38" t="e">
        <f>#REF!</f>
        <v>#REF!</v>
      </c>
      <c r="C256" s="38">
        <f>'Книги (К)'!B264</f>
        <v>0</v>
      </c>
      <c r="D256" s="218">
        <v>350</v>
      </c>
      <c r="E256" s="20">
        <f t="shared" si="270"/>
        <v>290</v>
      </c>
      <c r="F256" s="20">
        <f>'Книги (К)'!E264</f>
        <v>290</v>
      </c>
      <c r="G256" s="59">
        <f t="shared" si="271"/>
        <v>0.17142857142857137</v>
      </c>
      <c r="H256" s="68">
        <f t="shared" si="272"/>
        <v>0.17142857142857137</v>
      </c>
      <c r="I256" s="279">
        <v>230</v>
      </c>
      <c r="J256" s="279">
        <v>150</v>
      </c>
      <c r="K256" s="279">
        <v>90</v>
      </c>
      <c r="L256" s="279">
        <v>170</v>
      </c>
      <c r="M256" s="279">
        <f>ROUND(E256-T256,-1)</f>
        <v>170</v>
      </c>
      <c r="N256" s="279"/>
      <c r="O256" s="418">
        <f t="shared" si="217"/>
        <v>230</v>
      </c>
      <c r="P256" s="418" t="e">
        <f>#REF!</f>
        <v>#REF!</v>
      </c>
      <c r="Q256" s="46">
        <f>1-O256/D256</f>
        <v>0.34285714285714286</v>
      </c>
      <c r="R256" s="46" t="e">
        <f>1-P256/D256</f>
        <v>#REF!</v>
      </c>
      <c r="S256" s="279">
        <f t="shared" si="212"/>
        <v>150</v>
      </c>
      <c r="T256" s="3">
        <v>125</v>
      </c>
      <c r="U256" s="3">
        <v>125</v>
      </c>
      <c r="V256" s="15">
        <f>E256-T256</f>
        <v>165</v>
      </c>
      <c r="W256" s="15">
        <f>E256-U256</f>
        <v>165</v>
      </c>
      <c r="X256" s="277">
        <f>V256/E256</f>
        <v>0.56896551724137934</v>
      </c>
      <c r="Y256" s="277">
        <f>W256/E256</f>
        <v>0.56896551724137934</v>
      </c>
      <c r="Z256" s="3">
        <v>70</v>
      </c>
      <c r="AB256" s="3">
        <v>1</v>
      </c>
      <c r="AC256" s="3" t="e">
        <f t="shared" si="276"/>
        <v>#REF!</v>
      </c>
      <c r="AF256" s="15">
        <f t="shared" si="273"/>
        <v>290</v>
      </c>
      <c r="AG256" s="15">
        <f t="shared" si="229"/>
        <v>165</v>
      </c>
      <c r="AH256" s="295">
        <f t="shared" si="230"/>
        <v>0.56896551724137934</v>
      </c>
      <c r="AI256" s="3">
        <f t="shared" si="274"/>
        <v>0</v>
      </c>
      <c r="AJ256" s="3">
        <f t="shared" si="275"/>
        <v>0</v>
      </c>
      <c r="AK256" s="295" t="e">
        <f t="shared" si="213"/>
        <v>#DIV/0!</v>
      </c>
      <c r="AN256" s="15" t="e">
        <f>#REF!</f>
        <v>#REF!</v>
      </c>
      <c r="AO256" s="15" t="e">
        <f t="shared" si="214"/>
        <v>#REF!</v>
      </c>
      <c r="AP256" s="295" t="e">
        <f t="shared" si="215"/>
        <v>#REF!</v>
      </c>
      <c r="AQ256" s="3" t="e">
        <f>AN256*B256</f>
        <v>#REF!</v>
      </c>
      <c r="AR256" s="3" t="e">
        <f>AO256*B256</f>
        <v>#REF!</v>
      </c>
      <c r="AS256" s="295" t="e">
        <f t="shared" si="216"/>
        <v>#REF!</v>
      </c>
    </row>
    <row r="257" spans="1:45" ht="15.6" x14ac:dyDescent="0.3">
      <c r="A257" s="529" t="s">
        <v>265</v>
      </c>
      <c r="B257" s="530"/>
      <c r="C257" s="530"/>
      <c r="D257" s="530"/>
      <c r="E257" s="530"/>
      <c r="F257" s="530"/>
      <c r="G257" s="530"/>
      <c r="H257" s="531"/>
      <c r="I257" s="279"/>
      <c r="J257" s="279"/>
      <c r="K257" s="279"/>
      <c r="L257" s="279"/>
      <c r="M257" s="279"/>
      <c r="N257" s="279"/>
      <c r="O257" s="418"/>
      <c r="P257" s="418"/>
      <c r="Q257" s="46"/>
      <c r="R257" s="46"/>
      <c r="S257" s="279">
        <f t="shared" si="212"/>
        <v>0</v>
      </c>
      <c r="V257" s="15"/>
      <c r="W257" s="15"/>
      <c r="X257" s="277"/>
      <c r="Y257" s="277"/>
      <c r="AC257" s="3" t="e">
        <f t="shared" si="276"/>
        <v>#REF!</v>
      </c>
      <c r="AF257" s="15"/>
      <c r="AG257" s="15"/>
      <c r="AH257" s="295"/>
      <c r="AK257" s="295"/>
      <c r="AN257" s="15"/>
      <c r="AO257" s="15"/>
      <c r="AP257" s="295"/>
      <c r="AS257" s="295"/>
    </row>
    <row r="258" spans="1:45" x14ac:dyDescent="0.3">
      <c r="A258" s="242" t="s">
        <v>176</v>
      </c>
      <c r="B258" s="38" t="e">
        <f>#REF!</f>
        <v>#REF!</v>
      </c>
      <c r="C258" s="38">
        <f>'Книги (К)'!B266</f>
        <v>0</v>
      </c>
      <c r="D258" s="243">
        <v>590</v>
      </c>
      <c r="E258" s="20">
        <f t="shared" si="270"/>
        <v>500</v>
      </c>
      <c r="F258" s="20">
        <f>'Книги (К)'!E266</f>
        <v>500</v>
      </c>
      <c r="G258" s="59">
        <f t="shared" ref="G258:G260" si="277">1-E258/D258</f>
        <v>0.15254237288135597</v>
      </c>
      <c r="H258" s="68">
        <f t="shared" ref="H258:H260" si="278">1-F258/D258</f>
        <v>0.15254237288135597</v>
      </c>
      <c r="I258" s="279">
        <v>430</v>
      </c>
      <c r="J258" s="279">
        <v>200</v>
      </c>
      <c r="K258" s="279">
        <v>120</v>
      </c>
      <c r="L258" s="279">
        <v>280</v>
      </c>
      <c r="M258" s="279">
        <f>ROUND(E258-T258,-1)</f>
        <v>280</v>
      </c>
      <c r="N258" s="279"/>
      <c r="O258" s="418">
        <f t="shared" si="217"/>
        <v>400</v>
      </c>
      <c r="P258" s="418" t="e">
        <f>#REF!</f>
        <v>#REF!</v>
      </c>
      <c r="Q258" s="46">
        <f>1-O258/D258</f>
        <v>0.32203389830508478</v>
      </c>
      <c r="R258" s="46" t="e">
        <f>1-P258/D258</f>
        <v>#REF!</v>
      </c>
      <c r="S258" s="279">
        <f t="shared" si="212"/>
        <v>262.2</v>
      </c>
      <c r="T258" s="3">
        <v>218.5</v>
      </c>
      <c r="U258" s="3">
        <v>165.5</v>
      </c>
      <c r="V258" s="15">
        <f>E258-T258</f>
        <v>281.5</v>
      </c>
      <c r="W258" s="15">
        <f>E258-U258</f>
        <v>334.5</v>
      </c>
      <c r="X258" s="277">
        <f>V258/E258</f>
        <v>0.56299999999999994</v>
      </c>
      <c r="Y258" s="277">
        <f>W258/E258</f>
        <v>0.66900000000000004</v>
      </c>
      <c r="Z258" s="3">
        <v>176</v>
      </c>
      <c r="AB258" s="3">
        <v>1</v>
      </c>
      <c r="AC258" s="3" t="e">
        <f t="shared" si="276"/>
        <v>#REF!</v>
      </c>
      <c r="AF258" s="15">
        <f t="shared" ref="AF258:AF260" si="279">F258</f>
        <v>500</v>
      </c>
      <c r="AG258" s="15">
        <f t="shared" si="229"/>
        <v>281.5</v>
      </c>
      <c r="AH258" s="295">
        <f t="shared" si="230"/>
        <v>0.56299999999999994</v>
      </c>
      <c r="AI258" s="3">
        <f t="shared" ref="AI258:AI260" si="280">AF258*C258</f>
        <v>0</v>
      </c>
      <c r="AJ258" s="3">
        <f t="shared" ref="AJ258:AJ260" si="281">AG258*C258</f>
        <v>0</v>
      </c>
      <c r="AK258" s="295" t="e">
        <f t="shared" si="213"/>
        <v>#DIV/0!</v>
      </c>
      <c r="AN258" s="15" t="e">
        <f>#REF!</f>
        <v>#REF!</v>
      </c>
      <c r="AO258" s="15" t="e">
        <f t="shared" si="214"/>
        <v>#REF!</v>
      </c>
      <c r="AP258" s="295" t="e">
        <f t="shared" si="215"/>
        <v>#REF!</v>
      </c>
      <c r="AQ258" s="3" t="e">
        <f>AN258*B258</f>
        <v>#REF!</v>
      </c>
      <c r="AR258" s="3" t="e">
        <f>AO258*B258</f>
        <v>#REF!</v>
      </c>
      <c r="AS258" s="295" t="e">
        <f t="shared" si="216"/>
        <v>#REF!</v>
      </c>
    </row>
    <row r="259" spans="1:45" x14ac:dyDescent="0.3">
      <c r="A259" s="134" t="s">
        <v>179</v>
      </c>
      <c r="B259" s="38" t="e">
        <f>#REF!</f>
        <v>#REF!</v>
      </c>
      <c r="C259" s="38">
        <f>'Книги (К)'!B267</f>
        <v>0</v>
      </c>
      <c r="D259" s="136">
        <v>600</v>
      </c>
      <c r="E259" s="20">
        <f t="shared" si="270"/>
        <v>510</v>
      </c>
      <c r="F259" s="20">
        <f>'Книги (К)'!E267</f>
        <v>510</v>
      </c>
      <c r="G259" s="59">
        <f t="shared" si="277"/>
        <v>0.15000000000000002</v>
      </c>
      <c r="H259" s="68">
        <f t="shared" si="278"/>
        <v>0.15000000000000002</v>
      </c>
      <c r="I259" s="279">
        <v>580</v>
      </c>
      <c r="J259" s="279">
        <v>270</v>
      </c>
      <c r="K259" s="279">
        <v>160</v>
      </c>
      <c r="L259" s="279">
        <v>290</v>
      </c>
      <c r="M259" s="279">
        <f>ROUND(E259-T259,-1)</f>
        <v>290</v>
      </c>
      <c r="N259" s="279"/>
      <c r="O259" s="418">
        <f t="shared" si="217"/>
        <v>410</v>
      </c>
      <c r="P259" s="418" t="e">
        <f>#REF!</f>
        <v>#REF!</v>
      </c>
      <c r="Q259" s="46">
        <f>1-O259/D259</f>
        <v>0.31666666666666665</v>
      </c>
      <c r="R259" s="46" t="e">
        <f>1-P259/D259</f>
        <v>#REF!</v>
      </c>
      <c r="S259" s="279">
        <f t="shared" si="212"/>
        <v>268.2</v>
      </c>
      <c r="T259" s="3">
        <v>223.5</v>
      </c>
      <c r="U259" s="3">
        <v>169</v>
      </c>
      <c r="V259" s="15">
        <f>E259-T259</f>
        <v>286.5</v>
      </c>
      <c r="W259" s="15">
        <f>E259-U259</f>
        <v>341</v>
      </c>
      <c r="X259" s="277">
        <f>V259/E259</f>
        <v>0.56176470588235294</v>
      </c>
      <c r="Y259" s="277">
        <f>W259/E259</f>
        <v>0.66862745098039211</v>
      </c>
      <c r="Z259" s="3">
        <v>180</v>
      </c>
      <c r="AB259" s="3">
        <v>1</v>
      </c>
      <c r="AC259" s="3" t="e">
        <f t="shared" si="276"/>
        <v>#REF!</v>
      </c>
      <c r="AF259" s="15">
        <f t="shared" si="279"/>
        <v>510</v>
      </c>
      <c r="AG259" s="15">
        <f t="shared" si="229"/>
        <v>286.5</v>
      </c>
      <c r="AH259" s="295">
        <f t="shared" si="230"/>
        <v>0.56176470588235294</v>
      </c>
      <c r="AI259" s="3">
        <f t="shared" si="280"/>
        <v>0</v>
      </c>
      <c r="AJ259" s="3">
        <f t="shared" si="281"/>
        <v>0</v>
      </c>
      <c r="AK259" s="295" t="e">
        <f t="shared" si="213"/>
        <v>#DIV/0!</v>
      </c>
      <c r="AN259" s="15" t="e">
        <f>#REF!</f>
        <v>#REF!</v>
      </c>
      <c r="AO259" s="15" t="e">
        <f t="shared" si="214"/>
        <v>#REF!</v>
      </c>
      <c r="AP259" s="295" t="e">
        <f t="shared" si="215"/>
        <v>#REF!</v>
      </c>
      <c r="AQ259" s="3" t="e">
        <f>AN259*B259</f>
        <v>#REF!</v>
      </c>
      <c r="AR259" s="3" t="e">
        <f>AO259*B259</f>
        <v>#REF!</v>
      </c>
      <c r="AS259" s="295" t="e">
        <f t="shared" si="216"/>
        <v>#REF!</v>
      </c>
    </row>
    <row r="260" spans="1:45" ht="13.8" thickBot="1" x14ac:dyDescent="0.35">
      <c r="A260" s="135" t="s">
        <v>183</v>
      </c>
      <c r="B260" s="38" t="e">
        <f>#REF!</f>
        <v>#REF!</v>
      </c>
      <c r="C260" s="38">
        <f>'Книги (К)'!B268</f>
        <v>0</v>
      </c>
      <c r="D260" s="140">
        <v>600</v>
      </c>
      <c r="E260" s="20">
        <f t="shared" si="270"/>
        <v>510</v>
      </c>
      <c r="F260" s="20">
        <f>'Книги (К)'!E268</f>
        <v>510</v>
      </c>
      <c r="G260" s="59">
        <f t="shared" si="277"/>
        <v>0.15000000000000002</v>
      </c>
      <c r="H260" s="68">
        <f t="shared" si="278"/>
        <v>0.15000000000000002</v>
      </c>
      <c r="I260" s="279">
        <v>480</v>
      </c>
      <c r="J260" s="279">
        <v>270</v>
      </c>
      <c r="K260" s="279">
        <v>160</v>
      </c>
      <c r="L260" s="279">
        <v>290</v>
      </c>
      <c r="M260" s="279">
        <f>ROUND(E260-T260,-1)</f>
        <v>290</v>
      </c>
      <c r="N260" s="279"/>
      <c r="O260" s="418">
        <f t="shared" si="217"/>
        <v>410</v>
      </c>
      <c r="P260" s="418" t="e">
        <f>#REF!</f>
        <v>#REF!</v>
      </c>
      <c r="Q260" s="46">
        <f>1-O260/D260</f>
        <v>0.31666666666666665</v>
      </c>
      <c r="R260" s="46" t="e">
        <f>1-P260/D260</f>
        <v>#REF!</v>
      </c>
      <c r="S260" s="279">
        <f t="shared" si="212"/>
        <v>268.2</v>
      </c>
      <c r="T260" s="3">
        <v>223.5</v>
      </c>
      <c r="U260" s="3">
        <v>169</v>
      </c>
      <c r="V260" s="15">
        <f>E260-T260</f>
        <v>286.5</v>
      </c>
      <c r="W260" s="15">
        <f>E260-U260</f>
        <v>341</v>
      </c>
      <c r="X260" s="277">
        <f>V260/E260</f>
        <v>0.56176470588235294</v>
      </c>
      <c r="Y260" s="277">
        <f>W260/E260</f>
        <v>0.66862745098039211</v>
      </c>
      <c r="Z260" s="3">
        <v>180</v>
      </c>
      <c r="AB260" s="3">
        <v>1</v>
      </c>
      <c r="AC260" s="3" t="e">
        <f t="shared" si="276"/>
        <v>#REF!</v>
      </c>
      <c r="AF260" s="15">
        <f t="shared" si="279"/>
        <v>510</v>
      </c>
      <c r="AG260" s="15">
        <f t="shared" si="229"/>
        <v>286.5</v>
      </c>
      <c r="AH260" s="295">
        <f t="shared" si="230"/>
        <v>0.56176470588235294</v>
      </c>
      <c r="AI260" s="3">
        <f t="shared" si="280"/>
        <v>0</v>
      </c>
      <c r="AJ260" s="3">
        <f t="shared" si="281"/>
        <v>0</v>
      </c>
      <c r="AK260" s="295" t="e">
        <f t="shared" si="213"/>
        <v>#DIV/0!</v>
      </c>
      <c r="AN260" s="15" t="e">
        <f>#REF!</f>
        <v>#REF!</v>
      </c>
      <c r="AO260" s="15" t="e">
        <f t="shared" si="214"/>
        <v>#REF!</v>
      </c>
      <c r="AP260" s="295" t="e">
        <f t="shared" si="215"/>
        <v>#REF!</v>
      </c>
      <c r="AQ260" s="3" t="e">
        <f>AN260*B260</f>
        <v>#REF!</v>
      </c>
      <c r="AR260" s="3" t="e">
        <f>AO260*B260</f>
        <v>#REF!</v>
      </c>
      <c r="AS260" s="295" t="e">
        <f t="shared" si="216"/>
        <v>#REF!</v>
      </c>
    </row>
    <row r="261" spans="1:45" ht="15.6" x14ac:dyDescent="0.3">
      <c r="A261" s="508" t="s">
        <v>266</v>
      </c>
      <c r="B261" s="509"/>
      <c r="C261" s="509"/>
      <c r="D261" s="509"/>
      <c r="E261" s="509"/>
      <c r="F261" s="509"/>
      <c r="G261" s="509"/>
      <c r="H261" s="510"/>
      <c r="I261" s="279"/>
      <c r="J261" s="279"/>
      <c r="K261" s="279"/>
      <c r="L261" s="279"/>
      <c r="M261" s="279"/>
      <c r="N261" s="279"/>
      <c r="O261" s="418"/>
      <c r="P261" s="418"/>
      <c r="Q261" s="46"/>
      <c r="R261" s="46"/>
      <c r="S261" s="279">
        <f t="shared" si="212"/>
        <v>0</v>
      </c>
      <c r="V261" s="15"/>
      <c r="W261" s="15"/>
      <c r="X261" s="277"/>
      <c r="Y261" s="277"/>
      <c r="AC261" s="3" t="e">
        <f t="shared" si="276"/>
        <v>#REF!</v>
      </c>
      <c r="AF261" s="15"/>
      <c r="AG261" s="15"/>
      <c r="AH261" s="295"/>
      <c r="AK261" s="295"/>
      <c r="AN261" s="15"/>
      <c r="AO261" s="15"/>
      <c r="AP261" s="295"/>
      <c r="AS261" s="295"/>
    </row>
    <row r="262" spans="1:45" ht="26.4" x14ac:dyDescent="0.3">
      <c r="A262" s="208" t="s">
        <v>186</v>
      </c>
      <c r="B262" s="38" t="e">
        <f>#REF!</f>
        <v>#REF!</v>
      </c>
      <c r="C262" s="38">
        <f>'Книги (К)'!B270</f>
        <v>0</v>
      </c>
      <c r="D262" s="210">
        <v>1500</v>
      </c>
      <c r="E262" s="20">
        <f t="shared" si="270"/>
        <v>1290</v>
      </c>
      <c r="F262" s="20">
        <f>'Книги (К)'!E270</f>
        <v>1290</v>
      </c>
      <c r="G262" s="59">
        <f t="shared" ref="G262:G263" si="282">1-E262/D262</f>
        <v>0.14000000000000001</v>
      </c>
      <c r="H262" s="68">
        <f t="shared" ref="H262:H263" si="283">1-F262/D262</f>
        <v>0.14000000000000001</v>
      </c>
      <c r="I262" s="279">
        <v>1500</v>
      </c>
      <c r="J262" s="279">
        <v>1000</v>
      </c>
      <c r="K262" s="424" t="s">
        <v>332</v>
      </c>
      <c r="L262" s="424" t="s">
        <v>332</v>
      </c>
      <c r="M262" s="279">
        <f>ROUND(E262-T262,-1)</f>
        <v>730</v>
      </c>
      <c r="N262" s="279"/>
      <c r="O262" s="418">
        <f t="shared" si="217"/>
        <v>1040</v>
      </c>
      <c r="P262" s="418" t="e">
        <f>#REF!</f>
        <v>#REF!</v>
      </c>
      <c r="Q262" s="46">
        <f>1-O262/D262</f>
        <v>0.30666666666666664</v>
      </c>
      <c r="R262" s="46" t="e">
        <f>1-P262/D262</f>
        <v>#REF!</v>
      </c>
      <c r="S262" s="279">
        <f t="shared" si="212"/>
        <v>672</v>
      </c>
      <c r="T262" s="416">
        <v>560</v>
      </c>
      <c r="U262" s="274">
        <v>470.5</v>
      </c>
      <c r="V262" s="15">
        <f>E262-T262</f>
        <v>730</v>
      </c>
      <c r="W262" s="15">
        <f>E262-U262</f>
        <v>819.5</v>
      </c>
      <c r="X262" s="277">
        <f>V262/E262</f>
        <v>0.56589147286821706</v>
      </c>
      <c r="Y262" s="277">
        <f>W262/E262</f>
        <v>0.63527131782945734</v>
      </c>
      <c r="Z262" s="3">
        <v>443</v>
      </c>
      <c r="AB262" s="3">
        <v>1</v>
      </c>
      <c r="AC262" s="3" t="e">
        <f t="shared" si="276"/>
        <v>#REF!</v>
      </c>
      <c r="AF262" s="15">
        <f t="shared" ref="AF262:AF263" si="284">F262</f>
        <v>1290</v>
      </c>
      <c r="AG262" s="15">
        <f t="shared" si="229"/>
        <v>730</v>
      </c>
      <c r="AH262" s="295">
        <f t="shared" si="230"/>
        <v>0.56589147286821706</v>
      </c>
      <c r="AI262" s="3">
        <f t="shared" ref="AI262:AI263" si="285">AF262*C262</f>
        <v>0</v>
      </c>
      <c r="AJ262" s="3">
        <f t="shared" ref="AJ262:AJ263" si="286">AG262*C262</f>
        <v>0</v>
      </c>
      <c r="AK262" s="295" t="e">
        <f t="shared" si="213"/>
        <v>#DIV/0!</v>
      </c>
      <c r="AN262" s="15" t="e">
        <f>#REF!</f>
        <v>#REF!</v>
      </c>
      <c r="AO262" s="15" t="e">
        <f t="shared" si="214"/>
        <v>#REF!</v>
      </c>
      <c r="AP262" s="295" t="e">
        <f t="shared" si="215"/>
        <v>#REF!</v>
      </c>
      <c r="AQ262" s="3" t="e">
        <f>AN262*B262</f>
        <v>#REF!</v>
      </c>
      <c r="AR262" s="3" t="e">
        <f>AO262*B262</f>
        <v>#REF!</v>
      </c>
      <c r="AS262" s="295" t="e">
        <f t="shared" si="216"/>
        <v>#REF!</v>
      </c>
    </row>
    <row r="263" spans="1:45" ht="15" thickBot="1" x14ac:dyDescent="0.35">
      <c r="A263" s="209" t="s">
        <v>188</v>
      </c>
      <c r="B263" s="38" t="e">
        <f>#REF!</f>
        <v>#REF!</v>
      </c>
      <c r="C263" s="38">
        <f>'Книги (К)'!B271</f>
        <v>0</v>
      </c>
      <c r="D263" s="214">
        <v>680</v>
      </c>
      <c r="E263" s="20">
        <f t="shared" si="270"/>
        <v>500</v>
      </c>
      <c r="F263" s="20">
        <f>'Книги (К)'!E271</f>
        <v>500</v>
      </c>
      <c r="G263" s="59">
        <f t="shared" si="282"/>
        <v>0.26470588235294112</v>
      </c>
      <c r="H263" s="68">
        <f t="shared" si="283"/>
        <v>0.26470588235294112</v>
      </c>
      <c r="I263" s="279">
        <v>680</v>
      </c>
      <c r="J263" s="279">
        <v>430</v>
      </c>
      <c r="K263" s="424" t="s">
        <v>332</v>
      </c>
      <c r="L263" s="424" t="s">
        <v>332</v>
      </c>
      <c r="M263" s="279">
        <f>ROUND(E263-T263,-1)</f>
        <v>280</v>
      </c>
      <c r="N263" s="279"/>
      <c r="O263" s="418">
        <f t="shared" si="217"/>
        <v>410</v>
      </c>
      <c r="P263" s="418" t="e">
        <f>#REF!</f>
        <v>#REF!</v>
      </c>
      <c r="Q263" s="46">
        <f>1-O263/D263</f>
        <v>0.3970588235294118</v>
      </c>
      <c r="R263" s="46" t="e">
        <f>1-P263/D263</f>
        <v>#REF!</v>
      </c>
      <c r="S263" s="279">
        <f t="shared" si="212"/>
        <v>263.40000000000003</v>
      </c>
      <c r="T263" s="416">
        <v>219.5</v>
      </c>
      <c r="U263" s="274">
        <v>184.5</v>
      </c>
      <c r="V263" s="15">
        <f>E263-T263</f>
        <v>280.5</v>
      </c>
      <c r="W263" s="15">
        <f>E263-U263</f>
        <v>315.5</v>
      </c>
      <c r="X263" s="277">
        <f>V263/E263</f>
        <v>0.56100000000000005</v>
      </c>
      <c r="Y263" s="277">
        <f>W263/E263</f>
        <v>0.63100000000000001</v>
      </c>
      <c r="Z263" s="3">
        <v>152</v>
      </c>
      <c r="AB263" s="3">
        <v>1</v>
      </c>
      <c r="AC263" s="3" t="e">
        <f t="shared" si="276"/>
        <v>#REF!</v>
      </c>
      <c r="AF263" s="15">
        <f t="shared" si="284"/>
        <v>500</v>
      </c>
      <c r="AG263" s="15">
        <f t="shared" si="229"/>
        <v>280.5</v>
      </c>
      <c r="AH263" s="295">
        <f t="shared" si="230"/>
        <v>0.56100000000000005</v>
      </c>
      <c r="AI263" s="3">
        <f t="shared" si="285"/>
        <v>0</v>
      </c>
      <c r="AJ263" s="3">
        <f t="shared" si="286"/>
        <v>0</v>
      </c>
      <c r="AK263" s="295" t="e">
        <f t="shared" si="213"/>
        <v>#DIV/0!</v>
      </c>
      <c r="AN263" s="15" t="e">
        <f>#REF!</f>
        <v>#REF!</v>
      </c>
      <c r="AO263" s="15" t="e">
        <f t="shared" si="214"/>
        <v>#REF!</v>
      </c>
      <c r="AP263" s="295" t="e">
        <f t="shared" si="215"/>
        <v>#REF!</v>
      </c>
      <c r="AQ263" s="3" t="e">
        <f>AN263*B263</f>
        <v>#REF!</v>
      </c>
      <c r="AR263" s="3" t="e">
        <f>AO263*B263</f>
        <v>#REF!</v>
      </c>
      <c r="AS263" s="295" t="e">
        <f t="shared" si="216"/>
        <v>#REF!</v>
      </c>
    </row>
    <row r="264" spans="1:45" ht="15.6" x14ac:dyDescent="0.3">
      <c r="A264" s="481" t="s">
        <v>231</v>
      </c>
      <c r="B264" s="482"/>
      <c r="C264" s="482"/>
      <c r="D264" s="482"/>
      <c r="E264" s="482"/>
      <c r="F264" s="482"/>
      <c r="G264" s="482"/>
      <c r="H264" s="483"/>
      <c r="I264" s="279"/>
      <c r="J264" s="279"/>
      <c r="K264" s="279"/>
      <c r="L264" s="279"/>
      <c r="M264" s="279"/>
      <c r="N264" s="279"/>
      <c r="O264" s="418"/>
      <c r="P264" s="418"/>
      <c r="Q264" s="46"/>
      <c r="R264" s="46"/>
      <c r="S264" s="279">
        <f t="shared" ref="S264:S298" si="287">T264*0.84/0.7</f>
        <v>0</v>
      </c>
      <c r="V264" s="15"/>
      <c r="W264" s="15"/>
      <c r="X264" s="277"/>
      <c r="Y264" s="277"/>
      <c r="AC264" s="3" t="e">
        <f t="shared" si="276"/>
        <v>#REF!</v>
      </c>
      <c r="AF264" s="15"/>
      <c r="AG264" s="15"/>
      <c r="AH264" s="295"/>
      <c r="AK264" s="295"/>
      <c r="AN264" s="15"/>
      <c r="AO264" s="15"/>
      <c r="AP264" s="295"/>
      <c r="AS264" s="295"/>
    </row>
    <row r="265" spans="1:45" x14ac:dyDescent="0.3">
      <c r="A265" s="236" t="s">
        <v>91</v>
      </c>
      <c r="B265" s="38" t="e">
        <f>#REF!</f>
        <v>#REF!</v>
      </c>
      <c r="C265" s="38">
        <f>'Книги (К)'!B273</f>
        <v>0</v>
      </c>
      <c r="D265" s="228">
        <v>280</v>
      </c>
      <c r="E265" s="20">
        <f t="shared" si="270"/>
        <v>230</v>
      </c>
      <c r="F265" s="20">
        <f>'Книги (К)'!E273</f>
        <v>230</v>
      </c>
      <c r="G265" s="59">
        <f t="shared" ref="G265:G272" si="288">1-E265/D265</f>
        <v>0.1785714285714286</v>
      </c>
      <c r="H265" s="68">
        <f t="shared" ref="H265:H272" si="289">1-F265/D265</f>
        <v>0.1785714285714286</v>
      </c>
      <c r="I265" s="279">
        <v>100</v>
      </c>
      <c r="J265" s="279">
        <v>30</v>
      </c>
      <c r="K265" s="424" t="s">
        <v>332</v>
      </c>
      <c r="L265" s="424" t="s">
        <v>332</v>
      </c>
      <c r="M265" s="279">
        <f t="shared" ref="M265:M272" si="290">ROUND(E265-T265,-1)</f>
        <v>130</v>
      </c>
      <c r="N265" s="279"/>
      <c r="O265" s="418">
        <f t="shared" ref="O265:O298" si="291">ROUND(T265*AP$2,-1)</f>
        <v>190</v>
      </c>
      <c r="P265" s="418" t="e">
        <f>#REF!</f>
        <v>#REF!</v>
      </c>
      <c r="Q265" s="46">
        <f t="shared" ref="Q265:Q272" si="292">1-O265/D265</f>
        <v>0.3214285714285714</v>
      </c>
      <c r="R265" s="46" t="e">
        <f t="shared" ref="R265:R272" si="293">1-P265/D265</f>
        <v>#REF!</v>
      </c>
      <c r="S265" s="279">
        <f t="shared" si="287"/>
        <v>120.00000000000001</v>
      </c>
      <c r="T265" s="3">
        <v>100</v>
      </c>
      <c r="U265" s="3">
        <v>75.5</v>
      </c>
      <c r="V265" s="15">
        <f t="shared" ref="V265:V272" si="294">E265-T265</f>
        <v>130</v>
      </c>
      <c r="W265" s="15">
        <f t="shared" ref="W265:W272" si="295">E265-U265</f>
        <v>154.5</v>
      </c>
      <c r="X265" s="277">
        <f t="shared" ref="X265:X272" si="296">V265/E265</f>
        <v>0.56521739130434778</v>
      </c>
      <c r="Y265" s="277">
        <f t="shared" ref="Y265:Y272" si="297">W265/E265</f>
        <v>0.67173913043478262</v>
      </c>
      <c r="Z265" s="3">
        <v>50</v>
      </c>
      <c r="AB265" s="3">
        <v>1</v>
      </c>
      <c r="AC265" s="3" t="e">
        <f t="shared" si="276"/>
        <v>#REF!</v>
      </c>
      <c r="AF265" s="15">
        <f t="shared" ref="AF265:AF272" si="298">F265</f>
        <v>230</v>
      </c>
      <c r="AG265" s="15">
        <f t="shared" si="229"/>
        <v>130</v>
      </c>
      <c r="AH265" s="295">
        <f t="shared" si="230"/>
        <v>0.56521739130434778</v>
      </c>
      <c r="AI265" s="3">
        <f t="shared" ref="AI265:AI272" si="299">AF265*C265</f>
        <v>0</v>
      </c>
      <c r="AJ265" s="3">
        <f t="shared" ref="AJ265:AJ272" si="300">AG265*C265</f>
        <v>0</v>
      </c>
      <c r="AK265" s="295" t="e">
        <f t="shared" ref="AK265:AK298" si="301">AJ265/AI265</f>
        <v>#DIV/0!</v>
      </c>
      <c r="AN265" s="15" t="e">
        <f>#REF!</f>
        <v>#REF!</v>
      </c>
      <c r="AO265" s="15" t="e">
        <f t="shared" ref="AO265:AO298" si="302">AN265-T265</f>
        <v>#REF!</v>
      </c>
      <c r="AP265" s="295" t="e">
        <f t="shared" ref="AP265:AP298" si="303">AO265/AN265</f>
        <v>#REF!</v>
      </c>
      <c r="AQ265" s="3" t="e">
        <f t="shared" ref="AQ265:AQ272" si="304">AN265*B265</f>
        <v>#REF!</v>
      </c>
      <c r="AR265" s="3" t="e">
        <f t="shared" ref="AR265:AR272" si="305">AO265*B265</f>
        <v>#REF!</v>
      </c>
      <c r="AS265" s="295" t="e">
        <f t="shared" ref="AS265:AS298" si="306">AR265/AQ265</f>
        <v>#REF!</v>
      </c>
    </row>
    <row r="266" spans="1:45" ht="13.8" thickBot="1" x14ac:dyDescent="0.35">
      <c r="A266" s="237" t="s">
        <v>117</v>
      </c>
      <c r="B266" s="38" t="e">
        <f>#REF!</f>
        <v>#REF!</v>
      </c>
      <c r="C266" s="38">
        <f>'Книги (К)'!B274</f>
        <v>0</v>
      </c>
      <c r="D266" s="232">
        <v>840</v>
      </c>
      <c r="E266" s="20">
        <f t="shared" si="270"/>
        <v>710</v>
      </c>
      <c r="F266" s="20">
        <f>'Книги (К)'!E274</f>
        <v>710</v>
      </c>
      <c r="G266" s="59">
        <f t="shared" si="288"/>
        <v>0.15476190476190477</v>
      </c>
      <c r="H266" s="68">
        <f t="shared" si="289"/>
        <v>0.15476190476190477</v>
      </c>
      <c r="I266" s="279">
        <v>530</v>
      </c>
      <c r="J266" s="279">
        <v>140</v>
      </c>
      <c r="K266" s="424" t="s">
        <v>332</v>
      </c>
      <c r="L266" s="424" t="s">
        <v>332</v>
      </c>
      <c r="M266" s="279">
        <f t="shared" si="290"/>
        <v>400</v>
      </c>
      <c r="N266" s="279"/>
      <c r="O266" s="418">
        <f t="shared" si="291"/>
        <v>570</v>
      </c>
      <c r="P266" s="418" t="e">
        <f>#REF!</f>
        <v>#REF!</v>
      </c>
      <c r="Q266" s="46">
        <f t="shared" si="292"/>
        <v>0.3214285714285714</v>
      </c>
      <c r="R266" s="46" t="e">
        <f t="shared" si="293"/>
        <v>#REF!</v>
      </c>
      <c r="S266" s="279">
        <f t="shared" si="287"/>
        <v>368.40000000000003</v>
      </c>
      <c r="T266" s="3">
        <v>307</v>
      </c>
      <c r="U266" s="3">
        <v>232.5</v>
      </c>
      <c r="V266" s="15">
        <f t="shared" si="294"/>
        <v>403</v>
      </c>
      <c r="W266" s="15">
        <f t="shared" si="295"/>
        <v>477.5</v>
      </c>
      <c r="X266" s="277">
        <f t="shared" si="296"/>
        <v>0.56760563380281692</v>
      </c>
      <c r="Y266" s="277">
        <f t="shared" si="297"/>
        <v>0.67253521126760563</v>
      </c>
      <c r="Z266" s="3">
        <v>331</v>
      </c>
      <c r="AB266" s="3">
        <v>1</v>
      </c>
      <c r="AC266" s="3" t="e">
        <f t="shared" si="276"/>
        <v>#REF!</v>
      </c>
      <c r="AF266" s="15">
        <f t="shared" si="298"/>
        <v>710</v>
      </c>
      <c r="AG266" s="15">
        <f t="shared" si="229"/>
        <v>403</v>
      </c>
      <c r="AH266" s="295">
        <f t="shared" si="230"/>
        <v>0.56760563380281692</v>
      </c>
      <c r="AI266" s="3">
        <f t="shared" si="299"/>
        <v>0</v>
      </c>
      <c r="AJ266" s="3">
        <f t="shared" si="300"/>
        <v>0</v>
      </c>
      <c r="AK266" s="295" t="e">
        <f t="shared" si="301"/>
        <v>#DIV/0!</v>
      </c>
      <c r="AN266" s="15" t="e">
        <f>#REF!</f>
        <v>#REF!</v>
      </c>
      <c r="AO266" s="15" t="e">
        <f t="shared" si="302"/>
        <v>#REF!</v>
      </c>
      <c r="AP266" s="295" t="e">
        <f t="shared" si="303"/>
        <v>#REF!</v>
      </c>
      <c r="AQ266" s="3" t="e">
        <f t="shared" si="304"/>
        <v>#REF!</v>
      </c>
      <c r="AR266" s="3" t="e">
        <f t="shared" si="305"/>
        <v>#REF!</v>
      </c>
      <c r="AS266" s="295" t="e">
        <f t="shared" si="306"/>
        <v>#REF!</v>
      </c>
    </row>
    <row r="267" spans="1:45" x14ac:dyDescent="0.3">
      <c r="A267" s="96" t="s">
        <v>177</v>
      </c>
      <c r="B267" s="38" t="e">
        <f>#REF!</f>
        <v>#REF!</v>
      </c>
      <c r="C267" s="38">
        <f>'Книги (К)'!B275</f>
        <v>0</v>
      </c>
      <c r="D267" s="21">
        <v>290</v>
      </c>
      <c r="E267" s="20">
        <f t="shared" si="270"/>
        <v>210</v>
      </c>
      <c r="F267" s="20">
        <f>'Книги (К)'!E275</f>
        <v>210</v>
      </c>
      <c r="G267" s="59">
        <f t="shared" si="288"/>
        <v>0.27586206896551724</v>
      </c>
      <c r="H267" s="68">
        <f t="shared" si="289"/>
        <v>0.27586206896551724</v>
      </c>
      <c r="I267" s="279">
        <v>290</v>
      </c>
      <c r="J267" s="279">
        <v>80</v>
      </c>
      <c r="K267" s="279">
        <v>50</v>
      </c>
      <c r="L267" s="279">
        <v>120</v>
      </c>
      <c r="M267" s="279">
        <f t="shared" si="290"/>
        <v>120</v>
      </c>
      <c r="N267" s="279"/>
      <c r="O267" s="418">
        <f t="shared" si="291"/>
        <v>170</v>
      </c>
      <c r="P267" s="418" t="e">
        <f>#REF!</f>
        <v>#REF!</v>
      </c>
      <c r="Q267" s="46">
        <f t="shared" si="292"/>
        <v>0.41379310344827591</v>
      </c>
      <c r="R267" s="46" t="e">
        <f t="shared" si="293"/>
        <v>#REF!</v>
      </c>
      <c r="S267" s="279">
        <f t="shared" si="287"/>
        <v>111.6</v>
      </c>
      <c r="T267" s="3">
        <v>93</v>
      </c>
      <c r="U267" s="3">
        <v>93</v>
      </c>
      <c r="V267" s="15">
        <f t="shared" si="294"/>
        <v>117</v>
      </c>
      <c r="W267" s="15">
        <f t="shared" si="295"/>
        <v>117</v>
      </c>
      <c r="X267" s="277">
        <f t="shared" si="296"/>
        <v>0.55714285714285716</v>
      </c>
      <c r="Y267" s="277">
        <f t="shared" si="297"/>
        <v>0.55714285714285716</v>
      </c>
      <c r="AB267" s="3">
        <v>1</v>
      </c>
      <c r="AC267" s="3" t="e">
        <f t="shared" si="276"/>
        <v>#REF!</v>
      </c>
      <c r="AF267" s="15">
        <f t="shared" si="298"/>
        <v>210</v>
      </c>
      <c r="AG267" s="15">
        <f t="shared" si="229"/>
        <v>117</v>
      </c>
      <c r="AH267" s="295">
        <f t="shared" si="230"/>
        <v>0.55714285714285716</v>
      </c>
      <c r="AI267" s="3">
        <f t="shared" si="299"/>
        <v>0</v>
      </c>
      <c r="AJ267" s="3">
        <f t="shared" si="300"/>
        <v>0</v>
      </c>
      <c r="AK267" s="295" t="e">
        <f t="shared" si="301"/>
        <v>#DIV/0!</v>
      </c>
      <c r="AN267" s="15" t="e">
        <f>#REF!</f>
        <v>#REF!</v>
      </c>
      <c r="AO267" s="15" t="e">
        <f t="shared" si="302"/>
        <v>#REF!</v>
      </c>
      <c r="AP267" s="295" t="e">
        <f t="shared" si="303"/>
        <v>#REF!</v>
      </c>
      <c r="AQ267" s="3" t="e">
        <f t="shared" si="304"/>
        <v>#REF!</v>
      </c>
      <c r="AR267" s="3" t="e">
        <f t="shared" si="305"/>
        <v>#REF!</v>
      </c>
      <c r="AS267" s="295" t="e">
        <f t="shared" si="306"/>
        <v>#REF!</v>
      </c>
    </row>
    <row r="268" spans="1:45" x14ac:dyDescent="0.3">
      <c r="A268" s="90" t="s">
        <v>178</v>
      </c>
      <c r="B268" s="38" t="e">
        <f>#REF!</f>
        <v>#REF!</v>
      </c>
      <c r="C268" s="38">
        <f>'Книги (К)'!B276</f>
        <v>0</v>
      </c>
      <c r="D268" s="9">
        <v>140</v>
      </c>
      <c r="E268" s="20">
        <f t="shared" si="270"/>
        <v>120</v>
      </c>
      <c r="F268" s="20">
        <f>'Книги (К)'!E276</f>
        <v>120</v>
      </c>
      <c r="G268" s="59">
        <f t="shared" si="288"/>
        <v>0.1428571428571429</v>
      </c>
      <c r="H268" s="68">
        <f t="shared" si="289"/>
        <v>0.1428571428571429</v>
      </c>
      <c r="I268" s="279">
        <v>110</v>
      </c>
      <c r="J268" s="279">
        <v>60</v>
      </c>
      <c r="K268" s="279">
        <v>35</v>
      </c>
      <c r="L268" s="279">
        <v>70</v>
      </c>
      <c r="M268" s="279">
        <f t="shared" si="290"/>
        <v>70</v>
      </c>
      <c r="N268" s="279"/>
      <c r="O268" s="418">
        <f t="shared" si="291"/>
        <v>90</v>
      </c>
      <c r="P268" s="418" t="e">
        <f>#REF!</f>
        <v>#REF!</v>
      </c>
      <c r="Q268" s="46">
        <f t="shared" si="292"/>
        <v>0.3571428571428571</v>
      </c>
      <c r="R268" s="46" t="e">
        <f t="shared" si="293"/>
        <v>#REF!</v>
      </c>
      <c r="S268" s="279">
        <f t="shared" si="287"/>
        <v>60.000000000000007</v>
      </c>
      <c r="T268" s="3">
        <v>50</v>
      </c>
      <c r="U268" s="3">
        <v>50</v>
      </c>
      <c r="V268" s="15">
        <f t="shared" si="294"/>
        <v>70</v>
      </c>
      <c r="W268" s="15">
        <f t="shared" si="295"/>
        <v>70</v>
      </c>
      <c r="X268" s="277">
        <f t="shared" si="296"/>
        <v>0.58333333333333337</v>
      </c>
      <c r="Y268" s="277">
        <f t="shared" si="297"/>
        <v>0.58333333333333337</v>
      </c>
      <c r="AB268" s="3">
        <v>1</v>
      </c>
      <c r="AC268" s="3" t="e">
        <f>AB268+#REF!</f>
        <v>#REF!</v>
      </c>
      <c r="AF268" s="15">
        <f t="shared" si="298"/>
        <v>120</v>
      </c>
      <c r="AG268" s="15">
        <f t="shared" si="229"/>
        <v>70</v>
      </c>
      <c r="AH268" s="295">
        <f t="shared" si="230"/>
        <v>0.58333333333333337</v>
      </c>
      <c r="AI268" s="3">
        <f t="shared" si="299"/>
        <v>0</v>
      </c>
      <c r="AJ268" s="3">
        <f t="shared" si="300"/>
        <v>0</v>
      </c>
      <c r="AK268" s="295" t="e">
        <f t="shared" si="301"/>
        <v>#DIV/0!</v>
      </c>
      <c r="AN268" s="15" t="e">
        <f>#REF!</f>
        <v>#REF!</v>
      </c>
      <c r="AO268" s="15" t="e">
        <f t="shared" si="302"/>
        <v>#REF!</v>
      </c>
      <c r="AP268" s="295" t="e">
        <f t="shared" si="303"/>
        <v>#REF!</v>
      </c>
      <c r="AQ268" s="3" t="e">
        <f t="shared" si="304"/>
        <v>#REF!</v>
      </c>
      <c r="AR268" s="3" t="e">
        <f t="shared" si="305"/>
        <v>#REF!</v>
      </c>
      <c r="AS268" s="295" t="e">
        <f t="shared" si="306"/>
        <v>#REF!</v>
      </c>
    </row>
    <row r="269" spans="1:45" x14ac:dyDescent="0.3">
      <c r="A269" s="90" t="s">
        <v>180</v>
      </c>
      <c r="B269" s="38" t="e">
        <f>#REF!</f>
        <v>#REF!</v>
      </c>
      <c r="C269" s="38">
        <f>'Книги (К)'!B277</f>
        <v>0</v>
      </c>
      <c r="D269" s="9">
        <v>490</v>
      </c>
      <c r="E269" s="20">
        <f t="shared" si="270"/>
        <v>400</v>
      </c>
      <c r="F269" s="20">
        <f>'Книги (К)'!E277</f>
        <v>400</v>
      </c>
      <c r="G269" s="59">
        <f t="shared" si="288"/>
        <v>0.18367346938775508</v>
      </c>
      <c r="H269" s="68">
        <f t="shared" si="289"/>
        <v>0.18367346938775508</v>
      </c>
      <c r="I269" s="279">
        <v>260</v>
      </c>
      <c r="J269" s="279">
        <v>80</v>
      </c>
      <c r="K269" s="279">
        <v>50</v>
      </c>
      <c r="L269" s="279">
        <v>230</v>
      </c>
      <c r="M269" s="279">
        <f t="shared" si="290"/>
        <v>230</v>
      </c>
      <c r="N269" s="279"/>
      <c r="O269" s="418">
        <f t="shared" si="291"/>
        <v>320</v>
      </c>
      <c r="P269" s="418" t="e">
        <f>#REF!</f>
        <v>#REF!</v>
      </c>
      <c r="Q269" s="46">
        <f t="shared" si="292"/>
        <v>0.34693877551020413</v>
      </c>
      <c r="R269" s="46" t="e">
        <f t="shared" si="293"/>
        <v>#REF!</v>
      </c>
      <c r="S269" s="279">
        <f t="shared" si="287"/>
        <v>210</v>
      </c>
      <c r="T269" s="3">
        <v>175</v>
      </c>
      <c r="U269" s="3">
        <v>147</v>
      </c>
      <c r="V269" s="15">
        <f t="shared" si="294"/>
        <v>225</v>
      </c>
      <c r="W269" s="15">
        <f t="shared" si="295"/>
        <v>253</v>
      </c>
      <c r="X269" s="277">
        <f t="shared" si="296"/>
        <v>0.5625</v>
      </c>
      <c r="Y269" s="277">
        <f t="shared" si="297"/>
        <v>0.63249999999999995</v>
      </c>
      <c r="Z269" s="3">
        <v>58</v>
      </c>
      <c r="AB269" s="3">
        <v>1</v>
      </c>
      <c r="AC269" s="3" t="e">
        <f t="shared" si="276"/>
        <v>#REF!</v>
      </c>
      <c r="AF269" s="15">
        <f t="shared" si="298"/>
        <v>400</v>
      </c>
      <c r="AG269" s="15">
        <f t="shared" si="229"/>
        <v>225</v>
      </c>
      <c r="AH269" s="295">
        <f t="shared" si="230"/>
        <v>0.5625</v>
      </c>
      <c r="AI269" s="3">
        <f t="shared" si="299"/>
        <v>0</v>
      </c>
      <c r="AJ269" s="3">
        <f t="shared" si="300"/>
        <v>0</v>
      </c>
      <c r="AK269" s="295" t="e">
        <f t="shared" si="301"/>
        <v>#DIV/0!</v>
      </c>
      <c r="AN269" s="15" t="e">
        <f>#REF!</f>
        <v>#REF!</v>
      </c>
      <c r="AO269" s="15" t="e">
        <f t="shared" si="302"/>
        <v>#REF!</v>
      </c>
      <c r="AP269" s="295" t="e">
        <f t="shared" si="303"/>
        <v>#REF!</v>
      </c>
      <c r="AQ269" s="3" t="e">
        <f t="shared" si="304"/>
        <v>#REF!</v>
      </c>
      <c r="AR269" s="3" t="e">
        <f t="shared" si="305"/>
        <v>#REF!</v>
      </c>
      <c r="AS269" s="295" t="e">
        <f t="shared" si="306"/>
        <v>#REF!</v>
      </c>
    </row>
    <row r="270" spans="1:45" x14ac:dyDescent="0.3">
      <c r="A270" s="90" t="s">
        <v>184</v>
      </c>
      <c r="B270" s="38" t="e">
        <f>#REF!</f>
        <v>#REF!</v>
      </c>
      <c r="C270" s="38">
        <f>'Книги (К)'!B278</f>
        <v>0</v>
      </c>
      <c r="D270" s="9">
        <v>620</v>
      </c>
      <c r="E270" s="20">
        <f t="shared" si="270"/>
        <v>560</v>
      </c>
      <c r="F270" s="20">
        <f>'Книги (К)'!E278</f>
        <v>560</v>
      </c>
      <c r="G270" s="59">
        <f t="shared" si="288"/>
        <v>9.6774193548387122E-2</v>
      </c>
      <c r="H270" s="68">
        <f t="shared" si="289"/>
        <v>9.6774193548387122E-2</v>
      </c>
      <c r="I270" s="279">
        <v>620</v>
      </c>
      <c r="J270" s="279">
        <v>170</v>
      </c>
      <c r="K270" s="279">
        <v>100</v>
      </c>
      <c r="L270" s="279">
        <v>320</v>
      </c>
      <c r="M270" s="279">
        <f t="shared" si="290"/>
        <v>320</v>
      </c>
      <c r="N270" s="279"/>
      <c r="O270" s="418">
        <f t="shared" si="291"/>
        <v>450</v>
      </c>
      <c r="P270" s="418" t="e">
        <f>#REF!</f>
        <v>#REF!</v>
      </c>
      <c r="Q270" s="46">
        <f t="shared" si="292"/>
        <v>0.27419354838709675</v>
      </c>
      <c r="R270" s="46" t="e">
        <f t="shared" si="293"/>
        <v>#REF!</v>
      </c>
      <c r="S270" s="279">
        <f t="shared" si="287"/>
        <v>291.60000000000002</v>
      </c>
      <c r="T270" s="3">
        <v>243</v>
      </c>
      <c r="U270" s="3">
        <v>243</v>
      </c>
      <c r="V270" s="15">
        <f t="shared" si="294"/>
        <v>317</v>
      </c>
      <c r="W270" s="15">
        <f t="shared" si="295"/>
        <v>317</v>
      </c>
      <c r="X270" s="277">
        <f t="shared" si="296"/>
        <v>0.56607142857142856</v>
      </c>
      <c r="Y270" s="277">
        <f t="shared" si="297"/>
        <v>0.56607142857142856</v>
      </c>
      <c r="AB270" s="3">
        <v>1</v>
      </c>
      <c r="AC270" s="3" t="e">
        <f t="shared" si="276"/>
        <v>#REF!</v>
      </c>
      <c r="AF270" s="15">
        <f t="shared" si="298"/>
        <v>560</v>
      </c>
      <c r="AG270" s="15">
        <f t="shared" si="229"/>
        <v>317</v>
      </c>
      <c r="AH270" s="295">
        <f t="shared" si="230"/>
        <v>0.56607142857142856</v>
      </c>
      <c r="AI270" s="3">
        <f t="shared" si="299"/>
        <v>0</v>
      </c>
      <c r="AJ270" s="3">
        <f t="shared" si="300"/>
        <v>0</v>
      </c>
      <c r="AK270" s="295" t="e">
        <f t="shared" si="301"/>
        <v>#DIV/0!</v>
      </c>
      <c r="AN270" s="15" t="e">
        <f>#REF!</f>
        <v>#REF!</v>
      </c>
      <c r="AO270" s="15" t="e">
        <f t="shared" si="302"/>
        <v>#REF!</v>
      </c>
      <c r="AP270" s="295" t="e">
        <f t="shared" si="303"/>
        <v>#REF!</v>
      </c>
      <c r="AQ270" s="3" t="e">
        <f t="shared" si="304"/>
        <v>#REF!</v>
      </c>
      <c r="AR270" s="3" t="e">
        <f t="shared" si="305"/>
        <v>#REF!</v>
      </c>
      <c r="AS270" s="295" t="e">
        <f t="shared" si="306"/>
        <v>#REF!</v>
      </c>
    </row>
    <row r="271" spans="1:45" ht="14.4" x14ac:dyDescent="0.3">
      <c r="A271" s="90" t="s">
        <v>185</v>
      </c>
      <c r="B271" s="38" t="e">
        <f>#REF!</f>
        <v>#REF!</v>
      </c>
      <c r="C271" s="38">
        <f>'Книги (К)'!B279</f>
        <v>0</v>
      </c>
      <c r="D271" s="9">
        <v>720</v>
      </c>
      <c r="E271" s="20">
        <f t="shared" si="270"/>
        <v>610</v>
      </c>
      <c r="F271" s="20">
        <f>'Книги (К)'!E279</f>
        <v>610</v>
      </c>
      <c r="G271" s="59">
        <f t="shared" si="288"/>
        <v>0.15277777777777779</v>
      </c>
      <c r="H271" s="68">
        <f t="shared" si="289"/>
        <v>0.15277777777777779</v>
      </c>
      <c r="I271" s="279">
        <v>720</v>
      </c>
      <c r="J271" s="279">
        <v>350</v>
      </c>
      <c r="K271" s="279">
        <v>200</v>
      </c>
      <c r="L271" s="279">
        <v>350</v>
      </c>
      <c r="M271" s="279">
        <f t="shared" si="290"/>
        <v>350</v>
      </c>
      <c r="N271" s="279"/>
      <c r="O271" s="418">
        <f t="shared" si="291"/>
        <v>490</v>
      </c>
      <c r="P271" s="418" t="e">
        <f>#REF!</f>
        <v>#REF!</v>
      </c>
      <c r="Q271" s="46">
        <f t="shared" si="292"/>
        <v>0.31944444444444442</v>
      </c>
      <c r="R271" s="46" t="e">
        <f t="shared" si="293"/>
        <v>#REF!</v>
      </c>
      <c r="S271" s="279">
        <f t="shared" si="287"/>
        <v>318</v>
      </c>
      <c r="T271" s="416">
        <v>265</v>
      </c>
      <c r="U271" s="274">
        <v>222.5</v>
      </c>
      <c r="V271" s="15">
        <f t="shared" si="294"/>
        <v>345</v>
      </c>
      <c r="W271" s="15">
        <f t="shared" si="295"/>
        <v>387.5</v>
      </c>
      <c r="X271" s="277">
        <f t="shared" si="296"/>
        <v>0.56557377049180324</v>
      </c>
      <c r="Y271" s="277">
        <f t="shared" si="297"/>
        <v>0.63524590163934425</v>
      </c>
      <c r="Z271" s="3">
        <v>190</v>
      </c>
      <c r="AB271" s="3">
        <v>1</v>
      </c>
      <c r="AC271" s="3" t="e">
        <f t="shared" si="276"/>
        <v>#REF!</v>
      </c>
      <c r="AF271" s="15">
        <f t="shared" si="298"/>
        <v>610</v>
      </c>
      <c r="AG271" s="15">
        <f t="shared" si="229"/>
        <v>345</v>
      </c>
      <c r="AH271" s="295">
        <f t="shared" si="230"/>
        <v>0.56557377049180324</v>
      </c>
      <c r="AI271" s="3">
        <f t="shared" si="299"/>
        <v>0</v>
      </c>
      <c r="AJ271" s="3">
        <f t="shared" si="300"/>
        <v>0</v>
      </c>
      <c r="AK271" s="295" t="e">
        <f t="shared" si="301"/>
        <v>#DIV/0!</v>
      </c>
      <c r="AN271" s="15" t="e">
        <f>#REF!</f>
        <v>#REF!</v>
      </c>
      <c r="AO271" s="15" t="e">
        <f t="shared" si="302"/>
        <v>#REF!</v>
      </c>
      <c r="AP271" s="295" t="e">
        <f t="shared" si="303"/>
        <v>#REF!</v>
      </c>
      <c r="AQ271" s="3" t="e">
        <f t="shared" si="304"/>
        <v>#REF!</v>
      </c>
      <c r="AR271" s="3" t="e">
        <f t="shared" si="305"/>
        <v>#REF!</v>
      </c>
      <c r="AS271" s="295" t="e">
        <f t="shared" si="306"/>
        <v>#REF!</v>
      </c>
    </row>
    <row r="272" spans="1:45" ht="14.4" x14ac:dyDescent="0.3">
      <c r="A272" s="90" t="s">
        <v>187</v>
      </c>
      <c r="B272" s="38" t="e">
        <f>#REF!</f>
        <v>#REF!</v>
      </c>
      <c r="C272" s="38">
        <f>'Книги (К)'!B280</f>
        <v>0</v>
      </c>
      <c r="D272" s="9">
        <v>280</v>
      </c>
      <c r="E272" s="20">
        <f t="shared" si="270"/>
        <v>240</v>
      </c>
      <c r="F272" s="20">
        <f>'Книги (К)'!E280</f>
        <v>240</v>
      </c>
      <c r="G272" s="59">
        <f t="shared" si="288"/>
        <v>0.1428571428571429</v>
      </c>
      <c r="H272" s="68">
        <f t="shared" si="289"/>
        <v>0.1428571428571429</v>
      </c>
      <c r="I272" s="279">
        <v>260</v>
      </c>
      <c r="J272" s="279">
        <v>200</v>
      </c>
      <c r="K272" s="279"/>
      <c r="L272" s="279"/>
      <c r="M272" s="279">
        <f t="shared" si="290"/>
        <v>130</v>
      </c>
      <c r="N272" s="279"/>
      <c r="O272" s="418">
        <f t="shared" si="291"/>
        <v>200</v>
      </c>
      <c r="P272" s="418" t="e">
        <f>#REF!</f>
        <v>#REF!</v>
      </c>
      <c r="Q272" s="46">
        <f t="shared" si="292"/>
        <v>0.2857142857142857</v>
      </c>
      <c r="R272" s="46" t="e">
        <f t="shared" si="293"/>
        <v>#REF!</v>
      </c>
      <c r="S272" s="279">
        <f t="shared" si="287"/>
        <v>126.6</v>
      </c>
      <c r="T272" s="416">
        <v>105.5</v>
      </c>
      <c r="U272" s="274">
        <v>80</v>
      </c>
      <c r="V272" s="15">
        <f t="shared" si="294"/>
        <v>134.5</v>
      </c>
      <c r="W272" s="15">
        <f t="shared" si="295"/>
        <v>160</v>
      </c>
      <c r="X272" s="277">
        <f t="shared" si="296"/>
        <v>0.56041666666666667</v>
      </c>
      <c r="Y272" s="277">
        <f t="shared" si="297"/>
        <v>0.66666666666666663</v>
      </c>
      <c r="Z272" s="3">
        <v>69</v>
      </c>
      <c r="AB272" s="3">
        <v>1</v>
      </c>
      <c r="AC272" s="3" t="e">
        <f t="shared" si="276"/>
        <v>#REF!</v>
      </c>
      <c r="AF272" s="15">
        <f t="shared" si="298"/>
        <v>240</v>
      </c>
      <c r="AG272" s="15">
        <f t="shared" si="229"/>
        <v>134.5</v>
      </c>
      <c r="AH272" s="295">
        <f t="shared" si="230"/>
        <v>0.56041666666666667</v>
      </c>
      <c r="AI272" s="3">
        <f t="shared" si="299"/>
        <v>0</v>
      </c>
      <c r="AJ272" s="3">
        <f t="shared" si="300"/>
        <v>0</v>
      </c>
      <c r="AK272" s="295" t="e">
        <f t="shared" si="301"/>
        <v>#DIV/0!</v>
      </c>
      <c r="AN272" s="15" t="e">
        <f>#REF!</f>
        <v>#REF!</v>
      </c>
      <c r="AO272" s="15" t="e">
        <f t="shared" si="302"/>
        <v>#REF!</v>
      </c>
      <c r="AP272" s="295" t="e">
        <f t="shared" si="303"/>
        <v>#REF!</v>
      </c>
      <c r="AQ272" s="3" t="e">
        <f t="shared" si="304"/>
        <v>#REF!</v>
      </c>
      <c r="AR272" s="3" t="e">
        <f t="shared" si="305"/>
        <v>#REF!</v>
      </c>
      <c r="AS272" s="295" t="e">
        <f t="shared" si="306"/>
        <v>#REF!</v>
      </c>
    </row>
    <row r="273" spans="1:45" ht="46.2" customHeight="1" x14ac:dyDescent="0.3">
      <c r="A273" s="34"/>
      <c r="B273" s="34"/>
      <c r="C273" s="34"/>
      <c r="D273" s="10"/>
      <c r="E273" s="10"/>
      <c r="F273" s="10"/>
      <c r="G273" s="33"/>
      <c r="I273" s="279"/>
      <c r="J273" s="279"/>
      <c r="K273" s="279"/>
      <c r="L273" s="279"/>
      <c r="M273" s="279"/>
      <c r="N273" s="279"/>
      <c r="O273" s="418"/>
      <c r="P273" s="418"/>
      <c r="Q273" s="46"/>
      <c r="R273" s="46"/>
      <c r="S273" s="279">
        <f t="shared" si="287"/>
        <v>0</v>
      </c>
      <c r="V273" s="15"/>
      <c r="W273" s="15"/>
      <c r="X273" s="277"/>
      <c r="Y273" s="277"/>
      <c r="AF273" s="15"/>
      <c r="AG273" s="15"/>
      <c r="AH273" s="295"/>
      <c r="AK273" s="295"/>
      <c r="AN273" s="15"/>
      <c r="AO273" s="15"/>
      <c r="AP273" s="295"/>
      <c r="AS273" s="295"/>
    </row>
    <row r="274" spans="1:45" ht="18" thickBot="1" x14ac:dyDescent="0.35">
      <c r="A274" s="27" t="s">
        <v>189</v>
      </c>
      <c r="B274" s="27"/>
      <c r="C274" s="27"/>
      <c r="D274" s="28">
        <f t="array" ref="D274">SUM(C276:C298*D276:D298)</f>
        <v>0</v>
      </c>
      <c r="E274" s="28">
        <f t="array" ref="E274">SUM(C276:C298*E276:E298)</f>
        <v>0</v>
      </c>
      <c r="F274" s="28">
        <f t="array" ref="F274">SUM(C276:C298*F276:F298)</f>
        <v>0</v>
      </c>
      <c r="G274" s="56" t="str">
        <f>IF(D274&gt;0,1-E274/D274,"")</f>
        <v/>
      </c>
      <c r="H274" s="56" t="str">
        <f>IF(D274&gt;0,1-F274/D274,"")</f>
        <v/>
      </c>
      <c r="I274" s="279"/>
      <c r="J274" s="279"/>
      <c r="K274" s="279"/>
      <c r="L274" s="279"/>
      <c r="M274" s="279"/>
      <c r="N274" s="28" t="e">
        <f t="array" ref="N274">SUM(B276:B298*D276:D298)</f>
        <v>#REF!</v>
      </c>
      <c r="O274" s="28" t="e">
        <f t="array" ref="O274">SUM(B276:B298*O276:O298)</f>
        <v>#REF!</v>
      </c>
      <c r="P274" s="28" t="e">
        <f t="array" ref="P274">SUM(B276:B298*P276:P298)</f>
        <v>#REF!</v>
      </c>
      <c r="Q274" s="56" t="e">
        <f>IF(N274&gt;0,1-O274/N274,"")</f>
        <v>#REF!</v>
      </c>
      <c r="R274" s="56" t="e">
        <f>1-P274/N274</f>
        <v>#REF!</v>
      </c>
      <c r="S274" s="279">
        <f t="shared" si="287"/>
        <v>0</v>
      </c>
      <c r="T274" s="15"/>
      <c r="V274" s="15"/>
      <c r="W274" s="15"/>
      <c r="X274" s="277"/>
      <c r="Y274" s="277"/>
      <c r="AF274" s="15"/>
      <c r="AG274" s="15"/>
      <c r="AH274" s="295"/>
      <c r="AK274" s="295"/>
      <c r="AN274" s="15"/>
      <c r="AO274" s="15"/>
      <c r="AP274" s="295"/>
      <c r="AS274" s="295"/>
    </row>
    <row r="275" spans="1:45" ht="15.6" x14ac:dyDescent="0.3">
      <c r="A275" s="548" t="s">
        <v>267</v>
      </c>
      <c r="B275" s="549"/>
      <c r="C275" s="549"/>
      <c r="D275" s="549"/>
      <c r="E275" s="549"/>
      <c r="F275" s="549"/>
      <c r="G275" s="549"/>
      <c r="H275" s="550"/>
      <c r="I275" s="279"/>
      <c r="J275" s="279"/>
      <c r="K275" s="279"/>
      <c r="L275" s="279"/>
      <c r="M275" s="279"/>
      <c r="N275" s="279"/>
      <c r="O275" s="418"/>
      <c r="P275" s="418"/>
      <c r="Q275" s="46"/>
      <c r="R275" s="46"/>
      <c r="S275" s="279">
        <f t="shared" si="287"/>
        <v>0</v>
      </c>
      <c r="V275" s="15"/>
      <c r="W275" s="15"/>
      <c r="X275" s="277"/>
      <c r="Y275" s="277"/>
      <c r="AD275" s="3">
        <f>SUM(AB276:AB298)</f>
        <v>21</v>
      </c>
      <c r="AF275" s="15"/>
      <c r="AG275" s="15"/>
      <c r="AH275" s="295"/>
      <c r="AK275" s="295"/>
      <c r="AN275" s="15"/>
      <c r="AO275" s="15"/>
      <c r="AP275" s="295"/>
      <c r="AS275" s="295"/>
    </row>
    <row r="276" spans="1:45" ht="26.4" x14ac:dyDescent="0.3">
      <c r="A276" s="97" t="s">
        <v>201</v>
      </c>
      <c r="B276" s="38" t="e">
        <f>#REF!</f>
        <v>#REF!</v>
      </c>
      <c r="C276" s="38">
        <f>'Книги (К)'!B284</f>
        <v>0</v>
      </c>
      <c r="D276" s="35">
        <v>290</v>
      </c>
      <c r="E276" s="20">
        <f t="shared" ref="E276:E297" si="307">ROUND(T276*AH$2,-1)</f>
        <v>250</v>
      </c>
      <c r="F276" s="20">
        <f>'Книги (К)'!E284</f>
        <v>250</v>
      </c>
      <c r="G276" s="59">
        <f t="shared" ref="G276:G284" si="308">1-E276/D276</f>
        <v>0.13793103448275867</v>
      </c>
      <c r="H276" s="68">
        <f t="shared" ref="H276:H284" si="309">1-F276/D276</f>
        <v>0.13793103448275867</v>
      </c>
      <c r="I276" s="279">
        <v>260</v>
      </c>
      <c r="J276" s="279">
        <v>100</v>
      </c>
      <c r="K276" s="279">
        <v>40</v>
      </c>
      <c r="L276" s="279">
        <v>140</v>
      </c>
      <c r="M276" s="279">
        <f t="shared" ref="M276:M284" si="310">ROUND(E276-T276,-1)</f>
        <v>140</v>
      </c>
      <c r="N276" s="279"/>
      <c r="O276" s="418">
        <f t="shared" si="291"/>
        <v>200</v>
      </c>
      <c r="P276" s="418" t="e">
        <f>#REF!</f>
        <v>#REF!</v>
      </c>
      <c r="Q276" s="46">
        <f t="shared" ref="Q276:Q284" si="311">1-O276/D276</f>
        <v>0.31034482758620685</v>
      </c>
      <c r="R276" s="46" t="e">
        <f t="shared" ref="R276:R284" si="312">1-P276/D276</f>
        <v>#REF!</v>
      </c>
      <c r="S276" s="279">
        <f t="shared" si="287"/>
        <v>132</v>
      </c>
      <c r="T276" s="3">
        <v>110</v>
      </c>
      <c r="U276" s="3">
        <v>83.5</v>
      </c>
      <c r="V276" s="15">
        <f t="shared" ref="V276:V284" si="313">E276-T276</f>
        <v>140</v>
      </c>
      <c r="W276" s="15">
        <f t="shared" ref="W276:W284" si="314">E276-U276</f>
        <v>166.5</v>
      </c>
      <c r="X276" s="277">
        <f t="shared" ref="X276:X284" si="315">V276/E276</f>
        <v>0.56000000000000005</v>
      </c>
      <c r="Y276" s="277">
        <f t="shared" ref="Y276:Y284" si="316">W276/E276</f>
        <v>0.66600000000000004</v>
      </c>
      <c r="Z276" s="3">
        <v>75</v>
      </c>
      <c r="AB276" s="3">
        <v>1</v>
      </c>
      <c r="AC276" s="3" t="e">
        <f>AB276+AC272</f>
        <v>#REF!</v>
      </c>
      <c r="AF276" s="15">
        <f t="shared" ref="AF276:AF283" si="317">F276</f>
        <v>250</v>
      </c>
      <c r="AG276" s="15">
        <f t="shared" ref="AG276:AG298" si="318">AF276-T276</f>
        <v>140</v>
      </c>
      <c r="AH276" s="295">
        <f t="shared" ref="AH276:AH298" si="319">AG276/AF276</f>
        <v>0.56000000000000005</v>
      </c>
      <c r="AI276" s="3">
        <f t="shared" ref="AI276:AI283" si="320">AF276*C276</f>
        <v>0</v>
      </c>
      <c r="AJ276" s="3">
        <f t="shared" ref="AJ276:AJ283" si="321">AG276*C276</f>
        <v>0</v>
      </c>
      <c r="AK276" s="295" t="e">
        <f t="shared" si="301"/>
        <v>#DIV/0!</v>
      </c>
      <c r="AN276" s="15" t="e">
        <f>#REF!</f>
        <v>#REF!</v>
      </c>
      <c r="AO276" s="15" t="e">
        <f t="shared" si="302"/>
        <v>#REF!</v>
      </c>
      <c r="AP276" s="295" t="e">
        <f t="shared" si="303"/>
        <v>#REF!</v>
      </c>
      <c r="AQ276" s="3" t="e">
        <f t="shared" ref="AQ276:AQ283" si="322">AN276*B276</f>
        <v>#REF!</v>
      </c>
      <c r="AR276" s="3" t="e">
        <f t="shared" ref="AR276:AR283" si="323">AO276*B276</f>
        <v>#REF!</v>
      </c>
      <c r="AS276" s="295" t="e">
        <f t="shared" si="306"/>
        <v>#REF!</v>
      </c>
    </row>
    <row r="277" spans="1:45" ht="39.6" x14ac:dyDescent="0.3">
      <c r="A277" s="97" t="s">
        <v>282</v>
      </c>
      <c r="B277" s="38" t="e">
        <f>#REF!</f>
        <v>#REF!</v>
      </c>
      <c r="C277" s="38">
        <f>'Книги (К)'!B285</f>
        <v>0</v>
      </c>
      <c r="D277" s="35">
        <v>300</v>
      </c>
      <c r="E277" s="20">
        <f t="shared" si="307"/>
        <v>260</v>
      </c>
      <c r="F277" s="20">
        <f>'Книги (К)'!E285</f>
        <v>260</v>
      </c>
      <c r="G277" s="59">
        <f t="shared" si="308"/>
        <v>0.1333333333333333</v>
      </c>
      <c r="H277" s="68">
        <f t="shared" si="309"/>
        <v>0.1333333333333333</v>
      </c>
      <c r="I277" s="279">
        <v>300</v>
      </c>
      <c r="J277" s="279">
        <v>200</v>
      </c>
      <c r="K277" s="279">
        <v>120</v>
      </c>
      <c r="L277" s="279">
        <v>150</v>
      </c>
      <c r="M277" s="279">
        <f t="shared" si="310"/>
        <v>150</v>
      </c>
      <c r="N277" s="279"/>
      <c r="O277" s="418">
        <f t="shared" si="291"/>
        <v>210</v>
      </c>
      <c r="P277" s="418" t="e">
        <f>#REF!</f>
        <v>#REF!</v>
      </c>
      <c r="Q277" s="46">
        <f t="shared" si="311"/>
        <v>0.30000000000000004</v>
      </c>
      <c r="R277" s="46" t="e">
        <f t="shared" si="312"/>
        <v>#REF!</v>
      </c>
      <c r="S277" s="279">
        <f t="shared" si="287"/>
        <v>133.19999999999999</v>
      </c>
      <c r="T277" s="416">
        <v>111</v>
      </c>
      <c r="U277" s="274">
        <v>84</v>
      </c>
      <c r="V277" s="15">
        <f t="shared" si="313"/>
        <v>149</v>
      </c>
      <c r="W277" s="15">
        <f t="shared" si="314"/>
        <v>176</v>
      </c>
      <c r="X277" s="277">
        <f t="shared" si="315"/>
        <v>0.57307692307692304</v>
      </c>
      <c r="Y277" s="277">
        <f t="shared" si="316"/>
        <v>0.67692307692307696</v>
      </c>
      <c r="Z277" s="3">
        <v>77</v>
      </c>
      <c r="AB277" s="3">
        <v>1</v>
      </c>
      <c r="AC277" s="3" t="e">
        <f>AB277+AC276</f>
        <v>#REF!</v>
      </c>
      <c r="AF277" s="15">
        <f t="shared" si="317"/>
        <v>260</v>
      </c>
      <c r="AG277" s="15">
        <f t="shared" si="318"/>
        <v>149</v>
      </c>
      <c r="AH277" s="295">
        <f t="shared" si="319"/>
        <v>0.57307692307692304</v>
      </c>
      <c r="AI277" s="3">
        <f t="shared" si="320"/>
        <v>0</v>
      </c>
      <c r="AJ277" s="3">
        <f t="shared" si="321"/>
        <v>0</v>
      </c>
      <c r="AK277" s="295" t="e">
        <f t="shared" si="301"/>
        <v>#DIV/0!</v>
      </c>
      <c r="AN277" s="15" t="e">
        <f>#REF!</f>
        <v>#REF!</v>
      </c>
      <c r="AO277" s="15" t="e">
        <f t="shared" si="302"/>
        <v>#REF!</v>
      </c>
      <c r="AP277" s="295" t="e">
        <f t="shared" si="303"/>
        <v>#REF!</v>
      </c>
      <c r="AQ277" s="3" t="e">
        <f t="shared" si="322"/>
        <v>#REF!</v>
      </c>
      <c r="AR277" s="3" t="e">
        <f t="shared" si="323"/>
        <v>#REF!</v>
      </c>
      <c r="AS277" s="295" t="e">
        <f t="shared" si="306"/>
        <v>#REF!</v>
      </c>
    </row>
    <row r="278" spans="1:45" ht="26.4" x14ac:dyDescent="0.3">
      <c r="A278" s="97" t="s">
        <v>283</v>
      </c>
      <c r="B278" s="38" t="e">
        <f>#REF!</f>
        <v>#REF!</v>
      </c>
      <c r="C278" s="38">
        <f>'Книги (К)'!B286</f>
        <v>0</v>
      </c>
      <c r="D278" s="35">
        <v>320</v>
      </c>
      <c r="E278" s="20">
        <f t="shared" si="307"/>
        <v>260</v>
      </c>
      <c r="F278" s="20">
        <f>'Книги (К)'!E286</f>
        <v>260</v>
      </c>
      <c r="G278" s="59">
        <f t="shared" si="308"/>
        <v>0.1875</v>
      </c>
      <c r="H278" s="68">
        <f t="shared" si="309"/>
        <v>0.1875</v>
      </c>
      <c r="I278" s="279">
        <v>320</v>
      </c>
      <c r="J278" s="279">
        <v>220</v>
      </c>
      <c r="K278" s="424" t="s">
        <v>332</v>
      </c>
      <c r="L278" s="424" t="s">
        <v>332</v>
      </c>
      <c r="M278" s="279">
        <f t="shared" si="310"/>
        <v>150</v>
      </c>
      <c r="N278" s="279"/>
      <c r="O278" s="418">
        <f t="shared" si="291"/>
        <v>210</v>
      </c>
      <c r="P278" s="418" t="e">
        <f>#REF!</f>
        <v>#REF!</v>
      </c>
      <c r="Q278" s="46">
        <f t="shared" si="311"/>
        <v>0.34375</v>
      </c>
      <c r="R278" s="46" t="e">
        <f t="shared" si="312"/>
        <v>#REF!</v>
      </c>
      <c r="S278" s="279">
        <f t="shared" si="287"/>
        <v>138</v>
      </c>
      <c r="T278" s="3">
        <v>115</v>
      </c>
      <c r="U278" s="3">
        <v>87</v>
      </c>
      <c r="V278" s="15">
        <f t="shared" si="313"/>
        <v>145</v>
      </c>
      <c r="W278" s="15">
        <f t="shared" si="314"/>
        <v>173</v>
      </c>
      <c r="X278" s="277">
        <f t="shared" si="315"/>
        <v>0.55769230769230771</v>
      </c>
      <c r="Y278" s="277">
        <f t="shared" si="316"/>
        <v>0.66538461538461535</v>
      </c>
      <c r="Z278" s="3">
        <v>81</v>
      </c>
      <c r="AB278" s="3">
        <v>1</v>
      </c>
      <c r="AC278" s="3" t="e">
        <f t="shared" ref="AC278:AC283" si="324">AB278+AC277</f>
        <v>#REF!</v>
      </c>
      <c r="AF278" s="15">
        <f t="shared" si="317"/>
        <v>260</v>
      </c>
      <c r="AG278" s="15">
        <f t="shared" si="318"/>
        <v>145</v>
      </c>
      <c r="AH278" s="295">
        <f t="shared" si="319"/>
        <v>0.55769230769230771</v>
      </c>
      <c r="AI278" s="3">
        <f t="shared" si="320"/>
        <v>0</v>
      </c>
      <c r="AJ278" s="3">
        <f t="shared" si="321"/>
        <v>0</v>
      </c>
      <c r="AK278" s="295" t="e">
        <f t="shared" si="301"/>
        <v>#DIV/0!</v>
      </c>
      <c r="AN278" s="15" t="e">
        <f>#REF!</f>
        <v>#REF!</v>
      </c>
      <c r="AO278" s="15" t="e">
        <f t="shared" si="302"/>
        <v>#REF!</v>
      </c>
      <c r="AP278" s="295" t="e">
        <f t="shared" si="303"/>
        <v>#REF!</v>
      </c>
      <c r="AQ278" s="3" t="e">
        <f t="shared" si="322"/>
        <v>#REF!</v>
      </c>
      <c r="AR278" s="3" t="e">
        <f t="shared" si="323"/>
        <v>#REF!</v>
      </c>
      <c r="AS278" s="295" t="e">
        <f t="shared" si="306"/>
        <v>#REF!</v>
      </c>
    </row>
    <row r="279" spans="1:45" ht="14.4" x14ac:dyDescent="0.3">
      <c r="A279" s="97" t="s">
        <v>200</v>
      </c>
      <c r="B279" s="38" t="e">
        <f>#REF!</f>
        <v>#REF!</v>
      </c>
      <c r="C279" s="38">
        <f>'Книги (К)'!B287</f>
        <v>0</v>
      </c>
      <c r="D279" s="35">
        <v>270</v>
      </c>
      <c r="E279" s="20">
        <f t="shared" si="307"/>
        <v>230</v>
      </c>
      <c r="F279" s="20">
        <f>'Книги (К)'!E287</f>
        <v>230</v>
      </c>
      <c r="G279" s="59">
        <f t="shared" si="308"/>
        <v>0.14814814814814814</v>
      </c>
      <c r="H279" s="68">
        <f t="shared" si="309"/>
        <v>0.14814814814814814</v>
      </c>
      <c r="I279" s="279">
        <v>250</v>
      </c>
      <c r="J279" s="279">
        <v>100</v>
      </c>
      <c r="K279" s="279">
        <v>40</v>
      </c>
      <c r="L279" s="279">
        <v>130</v>
      </c>
      <c r="M279" s="279">
        <f t="shared" si="310"/>
        <v>130</v>
      </c>
      <c r="N279" s="279"/>
      <c r="O279" s="418">
        <f t="shared" si="291"/>
        <v>190</v>
      </c>
      <c r="P279" s="418" t="e">
        <f>#REF!</f>
        <v>#REF!</v>
      </c>
      <c r="Q279" s="46">
        <f t="shared" si="311"/>
        <v>0.29629629629629628</v>
      </c>
      <c r="R279" s="46" t="e">
        <f t="shared" si="312"/>
        <v>#REF!</v>
      </c>
      <c r="S279" s="279">
        <f t="shared" si="287"/>
        <v>121.8</v>
      </c>
      <c r="T279" s="416">
        <v>101.5</v>
      </c>
      <c r="U279" s="274">
        <v>77</v>
      </c>
      <c r="V279" s="15">
        <f t="shared" si="313"/>
        <v>128.5</v>
      </c>
      <c r="W279" s="15">
        <f t="shared" si="314"/>
        <v>153</v>
      </c>
      <c r="X279" s="277">
        <f t="shared" si="315"/>
        <v>0.55869565217391304</v>
      </c>
      <c r="Y279" s="277">
        <f t="shared" si="316"/>
        <v>0.66521739130434787</v>
      </c>
      <c r="Z279" s="3">
        <v>65</v>
      </c>
      <c r="AB279" s="3">
        <v>1</v>
      </c>
      <c r="AC279" s="3" t="e">
        <f t="shared" si="324"/>
        <v>#REF!</v>
      </c>
      <c r="AF279" s="15">
        <f t="shared" si="317"/>
        <v>230</v>
      </c>
      <c r="AG279" s="15">
        <f t="shared" si="318"/>
        <v>128.5</v>
      </c>
      <c r="AH279" s="295">
        <f t="shared" si="319"/>
        <v>0.55869565217391304</v>
      </c>
      <c r="AI279" s="3">
        <f t="shared" si="320"/>
        <v>0</v>
      </c>
      <c r="AJ279" s="3">
        <f t="shared" si="321"/>
        <v>0</v>
      </c>
      <c r="AK279" s="295" t="e">
        <f t="shared" si="301"/>
        <v>#DIV/0!</v>
      </c>
      <c r="AN279" s="15" t="e">
        <f>#REF!</f>
        <v>#REF!</v>
      </c>
      <c r="AO279" s="15" t="e">
        <f t="shared" si="302"/>
        <v>#REF!</v>
      </c>
      <c r="AP279" s="295" t="e">
        <f t="shared" si="303"/>
        <v>#REF!</v>
      </c>
      <c r="AQ279" s="3" t="e">
        <f t="shared" si="322"/>
        <v>#REF!</v>
      </c>
      <c r="AR279" s="3" t="e">
        <f t="shared" si="323"/>
        <v>#REF!</v>
      </c>
      <c r="AS279" s="295" t="e">
        <f t="shared" si="306"/>
        <v>#REF!</v>
      </c>
    </row>
    <row r="280" spans="1:45" ht="14.4" x14ac:dyDescent="0.3">
      <c r="A280" s="97" t="s">
        <v>202</v>
      </c>
      <c r="B280" s="38" t="e">
        <f>#REF!</f>
        <v>#REF!</v>
      </c>
      <c r="C280" s="38">
        <f>'Книги (К)'!B288</f>
        <v>0</v>
      </c>
      <c r="D280" s="35">
        <v>320</v>
      </c>
      <c r="E280" s="20">
        <f t="shared" si="307"/>
        <v>260</v>
      </c>
      <c r="F280" s="20">
        <f>'Книги (К)'!E288</f>
        <v>260</v>
      </c>
      <c r="G280" s="59">
        <f t="shared" si="308"/>
        <v>0.1875</v>
      </c>
      <c r="H280" s="68">
        <f t="shared" si="309"/>
        <v>0.1875</v>
      </c>
      <c r="I280" s="279">
        <v>265</v>
      </c>
      <c r="J280" s="279">
        <v>100</v>
      </c>
      <c r="K280" s="279">
        <v>40</v>
      </c>
      <c r="L280" s="279">
        <v>150</v>
      </c>
      <c r="M280" s="279">
        <f t="shared" si="310"/>
        <v>150</v>
      </c>
      <c r="N280" s="279"/>
      <c r="O280" s="418">
        <f t="shared" si="291"/>
        <v>210</v>
      </c>
      <c r="P280" s="418" t="e">
        <f>#REF!</f>
        <v>#REF!</v>
      </c>
      <c r="Q280" s="46">
        <f t="shared" si="311"/>
        <v>0.34375</v>
      </c>
      <c r="R280" s="46" t="e">
        <f t="shared" si="312"/>
        <v>#REF!</v>
      </c>
      <c r="S280" s="279">
        <f t="shared" si="287"/>
        <v>133.19999999999999</v>
      </c>
      <c r="T280" s="416">
        <v>111</v>
      </c>
      <c r="U280" s="274">
        <v>84</v>
      </c>
      <c r="V280" s="15">
        <f t="shared" si="313"/>
        <v>149</v>
      </c>
      <c r="W280" s="15">
        <f t="shared" si="314"/>
        <v>176</v>
      </c>
      <c r="X280" s="277">
        <f t="shared" si="315"/>
        <v>0.57307692307692304</v>
      </c>
      <c r="Y280" s="277">
        <f t="shared" si="316"/>
        <v>0.67692307692307696</v>
      </c>
      <c r="Z280" s="3">
        <v>77</v>
      </c>
      <c r="AB280" s="3">
        <v>1</v>
      </c>
      <c r="AC280" s="3" t="e">
        <f t="shared" si="324"/>
        <v>#REF!</v>
      </c>
      <c r="AF280" s="15">
        <f t="shared" si="317"/>
        <v>260</v>
      </c>
      <c r="AG280" s="15">
        <f t="shared" si="318"/>
        <v>149</v>
      </c>
      <c r="AH280" s="295">
        <f t="shared" si="319"/>
        <v>0.57307692307692304</v>
      </c>
      <c r="AI280" s="3">
        <f t="shared" si="320"/>
        <v>0</v>
      </c>
      <c r="AJ280" s="3">
        <f t="shared" si="321"/>
        <v>0</v>
      </c>
      <c r="AK280" s="295" t="e">
        <f t="shared" si="301"/>
        <v>#DIV/0!</v>
      </c>
      <c r="AN280" s="15" t="e">
        <f>#REF!</f>
        <v>#REF!</v>
      </c>
      <c r="AO280" s="15" t="e">
        <f t="shared" si="302"/>
        <v>#REF!</v>
      </c>
      <c r="AP280" s="295" t="e">
        <f t="shared" si="303"/>
        <v>#REF!</v>
      </c>
      <c r="AQ280" s="3" t="e">
        <f t="shared" si="322"/>
        <v>#REF!</v>
      </c>
      <c r="AR280" s="3" t="e">
        <f t="shared" si="323"/>
        <v>#REF!</v>
      </c>
      <c r="AS280" s="295" t="e">
        <f t="shared" si="306"/>
        <v>#REF!</v>
      </c>
    </row>
    <row r="281" spans="1:45" ht="26.4" x14ac:dyDescent="0.3">
      <c r="A281" s="97" t="s">
        <v>203</v>
      </c>
      <c r="B281" s="38" t="e">
        <f>#REF!</f>
        <v>#REF!</v>
      </c>
      <c r="C281" s="38">
        <f>'Книги (К)'!B289</f>
        <v>0</v>
      </c>
      <c r="D281" s="35">
        <v>280</v>
      </c>
      <c r="E281" s="20">
        <f t="shared" si="307"/>
        <v>240</v>
      </c>
      <c r="F281" s="20">
        <f>'Книги (К)'!E289</f>
        <v>240</v>
      </c>
      <c r="G281" s="59">
        <f t="shared" si="308"/>
        <v>0.1428571428571429</v>
      </c>
      <c r="H281" s="68">
        <f t="shared" si="309"/>
        <v>0.1428571428571429</v>
      </c>
      <c r="I281" s="279">
        <v>250</v>
      </c>
      <c r="J281" s="279">
        <v>100</v>
      </c>
      <c r="K281" s="279">
        <v>40</v>
      </c>
      <c r="L281" s="279">
        <v>130</v>
      </c>
      <c r="M281" s="279">
        <f t="shared" si="310"/>
        <v>130</v>
      </c>
      <c r="N281" s="279"/>
      <c r="O281" s="418">
        <f t="shared" si="291"/>
        <v>200</v>
      </c>
      <c r="P281" s="418" t="e">
        <f>#REF!</f>
        <v>#REF!</v>
      </c>
      <c r="Q281" s="46">
        <f t="shared" si="311"/>
        <v>0.2857142857142857</v>
      </c>
      <c r="R281" s="46" t="e">
        <f t="shared" si="312"/>
        <v>#REF!</v>
      </c>
      <c r="S281" s="279">
        <f t="shared" si="287"/>
        <v>126.6</v>
      </c>
      <c r="T281" s="416">
        <v>105.5</v>
      </c>
      <c r="U281" s="274">
        <v>80</v>
      </c>
      <c r="V281" s="15">
        <f t="shared" si="313"/>
        <v>134.5</v>
      </c>
      <c r="W281" s="15">
        <f t="shared" si="314"/>
        <v>160</v>
      </c>
      <c r="X281" s="277">
        <f t="shared" si="315"/>
        <v>0.56041666666666667</v>
      </c>
      <c r="Y281" s="277">
        <f t="shared" si="316"/>
        <v>0.66666666666666663</v>
      </c>
      <c r="Z281" s="3">
        <v>69</v>
      </c>
      <c r="AB281" s="3">
        <v>1</v>
      </c>
      <c r="AC281" s="3" t="e">
        <f t="shared" si="324"/>
        <v>#REF!</v>
      </c>
      <c r="AF281" s="15">
        <f t="shared" si="317"/>
        <v>240</v>
      </c>
      <c r="AG281" s="15">
        <f t="shared" si="318"/>
        <v>134.5</v>
      </c>
      <c r="AH281" s="295">
        <f t="shared" si="319"/>
        <v>0.56041666666666667</v>
      </c>
      <c r="AI281" s="3">
        <f t="shared" si="320"/>
        <v>0</v>
      </c>
      <c r="AJ281" s="3">
        <f t="shared" si="321"/>
        <v>0</v>
      </c>
      <c r="AK281" s="295" t="e">
        <f t="shared" si="301"/>
        <v>#DIV/0!</v>
      </c>
      <c r="AN281" s="15" t="e">
        <f>#REF!</f>
        <v>#REF!</v>
      </c>
      <c r="AO281" s="15" t="e">
        <f t="shared" si="302"/>
        <v>#REF!</v>
      </c>
      <c r="AP281" s="295" t="e">
        <f t="shared" si="303"/>
        <v>#REF!</v>
      </c>
      <c r="AQ281" s="3" t="e">
        <f t="shared" si="322"/>
        <v>#REF!</v>
      </c>
      <c r="AR281" s="3" t="e">
        <f t="shared" si="323"/>
        <v>#REF!</v>
      </c>
      <c r="AS281" s="295" t="e">
        <f t="shared" si="306"/>
        <v>#REF!</v>
      </c>
    </row>
    <row r="282" spans="1:45" ht="26.4" x14ac:dyDescent="0.3">
      <c r="A282" s="97" t="s">
        <v>221</v>
      </c>
      <c r="B282" s="38" t="e">
        <f>#REF!</f>
        <v>#REF!</v>
      </c>
      <c r="C282" s="38">
        <f>'Книги (К)'!B290</f>
        <v>0</v>
      </c>
      <c r="D282" s="35">
        <v>310</v>
      </c>
      <c r="E282" s="20">
        <f t="shared" si="307"/>
        <v>260</v>
      </c>
      <c r="F282" s="20">
        <f>'Книги (К)'!E290</f>
        <v>260</v>
      </c>
      <c r="G282" s="59">
        <f t="shared" si="308"/>
        <v>0.16129032258064513</v>
      </c>
      <c r="H282" s="68">
        <f t="shared" si="309"/>
        <v>0.16129032258064513</v>
      </c>
      <c r="I282" s="279">
        <v>310</v>
      </c>
      <c r="J282" s="279">
        <v>200</v>
      </c>
      <c r="K282" s="279">
        <v>120</v>
      </c>
      <c r="L282" s="279">
        <v>150</v>
      </c>
      <c r="M282" s="279">
        <f t="shared" si="310"/>
        <v>150</v>
      </c>
      <c r="N282" s="279"/>
      <c r="O282" s="418">
        <f t="shared" si="291"/>
        <v>210</v>
      </c>
      <c r="P282" s="418" t="e">
        <f>#REF!</f>
        <v>#REF!</v>
      </c>
      <c r="Q282" s="46">
        <f t="shared" si="311"/>
        <v>0.32258064516129037</v>
      </c>
      <c r="R282" s="46" t="e">
        <f t="shared" si="312"/>
        <v>#REF!</v>
      </c>
      <c r="S282" s="279">
        <f t="shared" si="287"/>
        <v>137.4</v>
      </c>
      <c r="T282" s="416">
        <v>114.5</v>
      </c>
      <c r="U282" s="274">
        <v>86.5</v>
      </c>
      <c r="V282" s="15">
        <f t="shared" si="313"/>
        <v>145.5</v>
      </c>
      <c r="W282" s="15">
        <f t="shared" si="314"/>
        <v>173.5</v>
      </c>
      <c r="X282" s="277">
        <f t="shared" si="315"/>
        <v>0.55961538461538463</v>
      </c>
      <c r="Y282" s="277">
        <f t="shared" si="316"/>
        <v>0.66730769230769227</v>
      </c>
      <c r="Z282" s="3">
        <v>79</v>
      </c>
      <c r="AB282" s="3">
        <v>1</v>
      </c>
      <c r="AC282" s="3" t="e">
        <f t="shared" si="324"/>
        <v>#REF!</v>
      </c>
      <c r="AF282" s="15">
        <f t="shared" si="317"/>
        <v>260</v>
      </c>
      <c r="AG282" s="15">
        <f t="shared" si="318"/>
        <v>145.5</v>
      </c>
      <c r="AH282" s="295">
        <f t="shared" si="319"/>
        <v>0.55961538461538463</v>
      </c>
      <c r="AI282" s="3">
        <f t="shared" si="320"/>
        <v>0</v>
      </c>
      <c r="AJ282" s="3">
        <f t="shared" si="321"/>
        <v>0</v>
      </c>
      <c r="AK282" s="295" t="e">
        <f t="shared" si="301"/>
        <v>#DIV/0!</v>
      </c>
      <c r="AN282" s="15" t="e">
        <f>#REF!</f>
        <v>#REF!</v>
      </c>
      <c r="AO282" s="15" t="e">
        <f t="shared" si="302"/>
        <v>#REF!</v>
      </c>
      <c r="AP282" s="295" t="e">
        <f t="shared" si="303"/>
        <v>#REF!</v>
      </c>
      <c r="AQ282" s="3" t="e">
        <f t="shared" si="322"/>
        <v>#REF!</v>
      </c>
      <c r="AR282" s="3" t="e">
        <f t="shared" si="323"/>
        <v>#REF!</v>
      </c>
      <c r="AS282" s="295" t="e">
        <f t="shared" si="306"/>
        <v>#REF!</v>
      </c>
    </row>
    <row r="283" spans="1:45" ht="40.200000000000003" thickBot="1" x14ac:dyDescent="0.35">
      <c r="A283" s="238" t="s">
        <v>223</v>
      </c>
      <c r="B283" s="38" t="e">
        <f>#REF!</f>
        <v>#REF!</v>
      </c>
      <c r="C283" s="38">
        <f>'Книги (К)'!B291</f>
        <v>0</v>
      </c>
      <c r="D283" s="239">
        <v>280</v>
      </c>
      <c r="E283" s="20">
        <f t="shared" si="307"/>
        <v>240</v>
      </c>
      <c r="F283" s="20">
        <f>'Книги (К)'!E291</f>
        <v>240</v>
      </c>
      <c r="G283" s="59">
        <f t="shared" si="308"/>
        <v>0.1428571428571429</v>
      </c>
      <c r="H283" s="68">
        <f t="shared" si="309"/>
        <v>0.1428571428571429</v>
      </c>
      <c r="I283" s="279">
        <v>300</v>
      </c>
      <c r="J283" s="279">
        <v>200</v>
      </c>
      <c r="K283" s="279">
        <v>120</v>
      </c>
      <c r="L283" s="279">
        <v>130</v>
      </c>
      <c r="M283" s="279">
        <f t="shared" si="310"/>
        <v>130</v>
      </c>
      <c r="N283" s="279"/>
      <c r="O283" s="418">
        <f t="shared" si="291"/>
        <v>200</v>
      </c>
      <c r="P283" s="418" t="e">
        <f>#REF!</f>
        <v>#REF!</v>
      </c>
      <c r="Q283" s="46">
        <f t="shared" si="311"/>
        <v>0.2857142857142857</v>
      </c>
      <c r="R283" s="46" t="e">
        <f t="shared" si="312"/>
        <v>#REF!</v>
      </c>
      <c r="S283" s="279">
        <f t="shared" si="287"/>
        <v>127.2</v>
      </c>
      <c r="T283" s="416">
        <v>106</v>
      </c>
      <c r="U283" s="274">
        <v>80.5</v>
      </c>
      <c r="V283" s="15">
        <f t="shared" si="313"/>
        <v>134</v>
      </c>
      <c r="W283" s="15">
        <f t="shared" si="314"/>
        <v>159.5</v>
      </c>
      <c r="X283" s="277">
        <f t="shared" si="315"/>
        <v>0.55833333333333335</v>
      </c>
      <c r="Y283" s="277">
        <f t="shared" si="316"/>
        <v>0.6645833333333333</v>
      </c>
      <c r="Z283" s="3">
        <v>71</v>
      </c>
      <c r="AB283" s="3">
        <v>1</v>
      </c>
      <c r="AC283" s="3" t="e">
        <f t="shared" si="324"/>
        <v>#REF!</v>
      </c>
      <c r="AF283" s="15">
        <f t="shared" si="317"/>
        <v>240</v>
      </c>
      <c r="AG283" s="15">
        <f t="shared" si="318"/>
        <v>134</v>
      </c>
      <c r="AH283" s="295">
        <f t="shared" si="319"/>
        <v>0.55833333333333335</v>
      </c>
      <c r="AI283" s="3">
        <f t="shared" si="320"/>
        <v>0</v>
      </c>
      <c r="AJ283" s="3">
        <f t="shared" si="321"/>
        <v>0</v>
      </c>
      <c r="AK283" s="295" t="e">
        <f t="shared" si="301"/>
        <v>#DIV/0!</v>
      </c>
      <c r="AN283" s="15" t="e">
        <f>#REF!</f>
        <v>#REF!</v>
      </c>
      <c r="AO283" s="15" t="e">
        <f t="shared" si="302"/>
        <v>#REF!</v>
      </c>
      <c r="AP283" s="295" t="e">
        <f t="shared" si="303"/>
        <v>#REF!</v>
      </c>
      <c r="AQ283" s="3" t="e">
        <f t="shared" si="322"/>
        <v>#REF!</v>
      </c>
      <c r="AR283" s="3" t="e">
        <f t="shared" si="323"/>
        <v>#REF!</v>
      </c>
      <c r="AS283" s="295" t="e">
        <f t="shared" si="306"/>
        <v>#REF!</v>
      </c>
    </row>
    <row r="284" spans="1:45" ht="27" thickBot="1" x14ac:dyDescent="0.35">
      <c r="A284" s="97" t="s">
        <v>336</v>
      </c>
      <c r="B284" s="38" t="e">
        <f>#REF!</f>
        <v>#REF!</v>
      </c>
      <c r="C284" s="38">
        <f>'Книги (К)'!B292</f>
        <v>0</v>
      </c>
      <c r="D284" s="439">
        <v>300</v>
      </c>
      <c r="E284" s="440">
        <f t="shared" si="307"/>
        <v>260</v>
      </c>
      <c r="F284" s="20">
        <f>'Книги (К)'!E292</f>
        <v>260</v>
      </c>
      <c r="G284" s="441">
        <f t="shared" si="308"/>
        <v>0.1333333333333333</v>
      </c>
      <c r="H284" s="68">
        <f t="shared" si="309"/>
        <v>0.1333333333333333</v>
      </c>
      <c r="I284" s="279"/>
      <c r="J284" s="279"/>
      <c r="K284" s="279"/>
      <c r="L284" s="279"/>
      <c r="M284" s="279">
        <f t="shared" si="310"/>
        <v>150</v>
      </c>
      <c r="N284" s="279"/>
      <c r="O284" s="418">
        <f t="shared" si="291"/>
        <v>210</v>
      </c>
      <c r="P284" s="418" t="e">
        <f>#REF!</f>
        <v>#REF!</v>
      </c>
      <c r="Q284" s="46">
        <f t="shared" si="311"/>
        <v>0.30000000000000004</v>
      </c>
      <c r="R284" s="46" t="e">
        <f t="shared" si="312"/>
        <v>#REF!</v>
      </c>
      <c r="S284" s="279">
        <f t="shared" si="287"/>
        <v>137.4</v>
      </c>
      <c r="T284" s="275">
        <v>114.5</v>
      </c>
      <c r="U284" s="275">
        <v>86.5</v>
      </c>
      <c r="V284" s="15">
        <f t="shared" si="313"/>
        <v>145.5</v>
      </c>
      <c r="W284" s="15">
        <f t="shared" si="314"/>
        <v>173.5</v>
      </c>
      <c r="X284" s="277">
        <f t="shared" si="315"/>
        <v>0.55961538461538463</v>
      </c>
      <c r="Y284" s="277">
        <f t="shared" si="316"/>
        <v>0.66730769230769227</v>
      </c>
      <c r="Z284" s="3">
        <v>79</v>
      </c>
      <c r="AB284" s="3">
        <v>1</v>
      </c>
      <c r="AC284" s="3" t="e">
        <f t="shared" ref="AC284" si="325">AB284+AC283</f>
        <v>#REF!</v>
      </c>
      <c r="AF284" s="15">
        <f t="shared" ref="AF284" si="326">F284</f>
        <v>260</v>
      </c>
      <c r="AG284" s="15">
        <f t="shared" ref="AG284" si="327">AF284-T284</f>
        <v>145.5</v>
      </c>
      <c r="AH284" s="295">
        <f t="shared" ref="AH284" si="328">AG284/AF284</f>
        <v>0.55961538461538463</v>
      </c>
      <c r="AI284" s="3">
        <f t="shared" ref="AI284" si="329">AF284*C284</f>
        <v>0</v>
      </c>
      <c r="AJ284" s="3">
        <f t="shared" ref="AJ284" si="330">AG284*C284</f>
        <v>0</v>
      </c>
      <c r="AK284" s="295" t="e">
        <f t="shared" ref="AK284" si="331">AJ284/AI284</f>
        <v>#DIV/0!</v>
      </c>
      <c r="AN284" s="15" t="e">
        <f>#REF!</f>
        <v>#REF!</v>
      </c>
      <c r="AO284" s="15" t="e">
        <f t="shared" ref="AO284" si="332">AN284-T284</f>
        <v>#REF!</v>
      </c>
      <c r="AP284" s="295" t="e">
        <f t="shared" ref="AP284" si="333">AO284/AN284</f>
        <v>#REF!</v>
      </c>
      <c r="AQ284" s="3" t="e">
        <f t="shared" ref="AQ284" si="334">AN284*B284</f>
        <v>#REF!</v>
      </c>
      <c r="AR284" s="3" t="e">
        <f t="shared" ref="AR284" si="335">AO284*B284</f>
        <v>#REF!</v>
      </c>
      <c r="AS284" s="295" t="e">
        <f t="shared" ref="AS284" si="336">AR284/AQ284</f>
        <v>#REF!</v>
      </c>
    </row>
    <row r="285" spans="1:45" ht="15.6" x14ac:dyDescent="0.3">
      <c r="A285" s="573" t="s">
        <v>268</v>
      </c>
      <c r="B285" s="574"/>
      <c r="C285" s="574"/>
      <c r="D285" s="574"/>
      <c r="E285" s="574"/>
      <c r="F285" s="574"/>
      <c r="G285" s="574"/>
      <c r="H285" s="575"/>
      <c r="I285" s="279"/>
      <c r="J285" s="279"/>
      <c r="K285" s="279"/>
      <c r="L285" s="279"/>
      <c r="M285" s="279"/>
      <c r="N285" s="279"/>
      <c r="O285" s="418"/>
      <c r="P285" s="418"/>
      <c r="Q285" s="46"/>
      <c r="R285" s="46"/>
      <c r="S285" s="279">
        <f t="shared" si="287"/>
        <v>0</v>
      </c>
      <c r="V285" s="15"/>
      <c r="W285" s="15"/>
      <c r="X285" s="277"/>
      <c r="Y285" s="277"/>
      <c r="AC285" s="3" t="e">
        <f t="shared" ref="AC285:AC298" si="337">AB285+AC284</f>
        <v>#REF!</v>
      </c>
      <c r="AF285" s="15"/>
      <c r="AG285" s="15"/>
      <c r="AH285" s="295"/>
      <c r="AK285" s="295"/>
      <c r="AN285" s="15"/>
      <c r="AO285" s="15"/>
      <c r="AP285" s="295"/>
      <c r="AS285" s="295"/>
    </row>
    <row r="286" spans="1:45" x14ac:dyDescent="0.3">
      <c r="A286" s="246" t="s">
        <v>192</v>
      </c>
      <c r="B286" s="38" t="e">
        <f>#REF!</f>
        <v>#REF!</v>
      </c>
      <c r="C286" s="38">
        <f>'Книги (К)'!B294</f>
        <v>0</v>
      </c>
      <c r="D286" s="248">
        <v>450</v>
      </c>
      <c r="E286" s="20">
        <f t="shared" si="307"/>
        <v>380</v>
      </c>
      <c r="F286" s="20">
        <f>'Книги (К)'!E294</f>
        <v>380</v>
      </c>
      <c r="G286" s="59">
        <f t="shared" ref="G286:G287" si="338">1-E286/D286</f>
        <v>0.15555555555555556</v>
      </c>
      <c r="H286" s="68">
        <f t="shared" ref="H286:H287" si="339">1-F286/D286</f>
        <v>0.15555555555555556</v>
      </c>
      <c r="I286" s="279">
        <v>230</v>
      </c>
      <c r="J286" s="279">
        <v>80</v>
      </c>
      <c r="K286" s="279">
        <v>50</v>
      </c>
      <c r="L286" s="279">
        <v>210</v>
      </c>
      <c r="M286" s="279">
        <f>ROUND(E286-T286,-1)</f>
        <v>210</v>
      </c>
      <c r="N286" s="279"/>
      <c r="O286" s="418">
        <f t="shared" si="291"/>
        <v>310</v>
      </c>
      <c r="P286" s="418" t="e">
        <f>#REF!</f>
        <v>#REF!</v>
      </c>
      <c r="Q286" s="46">
        <f>1-O286/D286</f>
        <v>0.31111111111111112</v>
      </c>
      <c r="R286" s="46" t="e">
        <f>1-P286/D286</f>
        <v>#REF!</v>
      </c>
      <c r="S286" s="279">
        <f t="shared" si="287"/>
        <v>200.4</v>
      </c>
      <c r="T286" s="3">
        <v>167</v>
      </c>
      <c r="U286" s="3">
        <v>126.5</v>
      </c>
      <c r="V286" s="15">
        <f>E286-T286</f>
        <v>213</v>
      </c>
      <c r="W286" s="15">
        <f>E286-U286</f>
        <v>253.5</v>
      </c>
      <c r="X286" s="277">
        <f>V286/E286</f>
        <v>0.56052631578947365</v>
      </c>
      <c r="Y286" s="277">
        <f>W286/E286</f>
        <v>0.66710526315789476</v>
      </c>
      <c r="Z286" s="3">
        <v>121</v>
      </c>
      <c r="AB286" s="3">
        <v>1</v>
      </c>
      <c r="AC286" s="3" t="e">
        <f t="shared" si="337"/>
        <v>#REF!</v>
      </c>
      <c r="AF286" s="15">
        <f t="shared" ref="AF286:AF287" si="340">F286</f>
        <v>380</v>
      </c>
      <c r="AG286" s="15">
        <f t="shared" si="318"/>
        <v>213</v>
      </c>
      <c r="AH286" s="295">
        <f t="shared" si="319"/>
        <v>0.56052631578947365</v>
      </c>
      <c r="AI286" s="3">
        <f t="shared" ref="AI286:AI287" si="341">AF286*C286</f>
        <v>0</v>
      </c>
      <c r="AJ286" s="3">
        <f t="shared" ref="AJ286:AJ287" si="342">AG286*C286</f>
        <v>0</v>
      </c>
      <c r="AK286" s="295" t="e">
        <f t="shared" si="301"/>
        <v>#DIV/0!</v>
      </c>
      <c r="AN286" s="15" t="e">
        <f>#REF!</f>
        <v>#REF!</v>
      </c>
      <c r="AO286" s="15" t="e">
        <f t="shared" si="302"/>
        <v>#REF!</v>
      </c>
      <c r="AP286" s="295" t="e">
        <f t="shared" si="303"/>
        <v>#REF!</v>
      </c>
      <c r="AQ286" s="3" t="e">
        <f>AN286*B286</f>
        <v>#REF!</v>
      </c>
      <c r="AR286" s="3" t="e">
        <f>AO286*B286</f>
        <v>#REF!</v>
      </c>
      <c r="AS286" s="295" t="e">
        <f t="shared" si="306"/>
        <v>#REF!</v>
      </c>
    </row>
    <row r="287" spans="1:45" ht="15" thickBot="1" x14ac:dyDescent="0.35">
      <c r="A287" s="247" t="s">
        <v>195</v>
      </c>
      <c r="B287" s="38" t="e">
        <f>#REF!</f>
        <v>#REF!</v>
      </c>
      <c r="C287" s="38">
        <f>'Книги (К)'!B295</f>
        <v>0</v>
      </c>
      <c r="D287" s="252">
        <v>390</v>
      </c>
      <c r="E287" s="20">
        <f t="shared" si="307"/>
        <v>340</v>
      </c>
      <c r="F287" s="20">
        <f>'Книги (К)'!E295</f>
        <v>340</v>
      </c>
      <c r="G287" s="59">
        <f t="shared" si="338"/>
        <v>0.12820512820512819</v>
      </c>
      <c r="H287" s="68">
        <f t="shared" si="339"/>
        <v>0.12820512820512819</v>
      </c>
      <c r="I287" s="279">
        <v>250</v>
      </c>
      <c r="J287" s="279">
        <v>100</v>
      </c>
      <c r="K287" s="279">
        <v>60</v>
      </c>
      <c r="L287" s="279">
        <v>190</v>
      </c>
      <c r="M287" s="279">
        <f>ROUND(E287-T287,-1)</f>
        <v>190</v>
      </c>
      <c r="N287" s="279"/>
      <c r="O287" s="418">
        <f t="shared" si="291"/>
        <v>270</v>
      </c>
      <c r="P287" s="418" t="e">
        <f>#REF!</f>
        <v>#REF!</v>
      </c>
      <c r="Q287" s="46">
        <f>1-O287/D287</f>
        <v>0.30769230769230771</v>
      </c>
      <c r="R287" s="46" t="e">
        <f>1-P287/D287</f>
        <v>#REF!</v>
      </c>
      <c r="S287" s="279">
        <f t="shared" si="287"/>
        <v>177.6</v>
      </c>
      <c r="T287" s="416">
        <v>148</v>
      </c>
      <c r="U287" s="274">
        <v>112</v>
      </c>
      <c r="V287" s="15">
        <f>E287-T287</f>
        <v>192</v>
      </c>
      <c r="W287" s="15">
        <f>E287-U287</f>
        <v>228</v>
      </c>
      <c r="X287" s="277">
        <f>V287/E287</f>
        <v>0.56470588235294117</v>
      </c>
      <c r="Y287" s="277">
        <f>W287/E287</f>
        <v>0.6705882352941176</v>
      </c>
      <c r="Z287" s="3">
        <v>102</v>
      </c>
      <c r="AB287" s="3">
        <v>1</v>
      </c>
      <c r="AC287" s="3" t="e">
        <f t="shared" si="337"/>
        <v>#REF!</v>
      </c>
      <c r="AF287" s="15">
        <f t="shared" si="340"/>
        <v>340</v>
      </c>
      <c r="AG287" s="15">
        <f t="shared" si="318"/>
        <v>192</v>
      </c>
      <c r="AH287" s="295">
        <f t="shared" si="319"/>
        <v>0.56470588235294117</v>
      </c>
      <c r="AI287" s="3">
        <f t="shared" si="341"/>
        <v>0</v>
      </c>
      <c r="AJ287" s="3">
        <f t="shared" si="342"/>
        <v>0</v>
      </c>
      <c r="AK287" s="295" t="e">
        <f t="shared" si="301"/>
        <v>#DIV/0!</v>
      </c>
      <c r="AN287" s="15" t="e">
        <f>#REF!</f>
        <v>#REF!</v>
      </c>
      <c r="AO287" s="15" t="e">
        <f t="shared" si="302"/>
        <v>#REF!</v>
      </c>
      <c r="AP287" s="295" t="e">
        <f t="shared" si="303"/>
        <v>#REF!</v>
      </c>
      <c r="AQ287" s="3" t="e">
        <f>AN287*B287</f>
        <v>#REF!</v>
      </c>
      <c r="AR287" s="3" t="e">
        <f>AO287*B287</f>
        <v>#REF!</v>
      </c>
      <c r="AS287" s="295" t="e">
        <f t="shared" si="306"/>
        <v>#REF!</v>
      </c>
    </row>
    <row r="288" spans="1:45" ht="15.6" x14ac:dyDescent="0.3">
      <c r="A288" s="570" t="s">
        <v>265</v>
      </c>
      <c r="B288" s="571"/>
      <c r="C288" s="571"/>
      <c r="D288" s="571"/>
      <c r="E288" s="571"/>
      <c r="F288" s="571"/>
      <c r="G288" s="571"/>
      <c r="H288" s="572"/>
      <c r="I288" s="279"/>
      <c r="J288" s="279"/>
      <c r="K288" s="279"/>
      <c r="L288" s="279"/>
      <c r="M288" s="279"/>
      <c r="N288" s="279"/>
      <c r="O288" s="418"/>
      <c r="P288" s="418"/>
      <c r="Q288" s="46"/>
      <c r="R288" s="46"/>
      <c r="S288" s="279">
        <f t="shared" si="287"/>
        <v>0</v>
      </c>
      <c r="V288" s="15"/>
      <c r="W288" s="15"/>
      <c r="X288" s="277"/>
      <c r="Y288" s="277"/>
      <c r="AC288" s="3" t="e">
        <f t="shared" si="337"/>
        <v>#REF!</v>
      </c>
      <c r="AF288" s="15"/>
      <c r="AG288" s="15"/>
      <c r="AH288" s="295"/>
      <c r="AK288" s="295"/>
      <c r="AN288" s="15"/>
      <c r="AO288" s="15"/>
      <c r="AP288" s="295"/>
      <c r="AS288" s="295"/>
    </row>
    <row r="289" spans="1:45" ht="14.4" x14ac:dyDescent="0.3">
      <c r="A289" s="198" t="s">
        <v>194</v>
      </c>
      <c r="B289" s="38" t="e">
        <f>#REF!</f>
        <v>#REF!</v>
      </c>
      <c r="C289" s="38">
        <f>'Книги (К)'!B297</f>
        <v>0</v>
      </c>
      <c r="D289" s="200">
        <v>380</v>
      </c>
      <c r="E289" s="20">
        <f t="shared" si="307"/>
        <v>320</v>
      </c>
      <c r="F289" s="20">
        <f>'Книги (К)'!E297</f>
        <v>320</v>
      </c>
      <c r="G289" s="59">
        <f t="shared" ref="G289:G298" si="343">1-E289/D289</f>
        <v>0.15789473684210531</v>
      </c>
      <c r="H289" s="68">
        <f t="shared" ref="H289:H298" si="344">1-F289/D289</f>
        <v>0.15789473684210531</v>
      </c>
      <c r="I289" s="279">
        <v>250</v>
      </c>
      <c r="J289" s="279">
        <v>60</v>
      </c>
      <c r="K289" s="279">
        <v>35</v>
      </c>
      <c r="L289" s="279">
        <v>180</v>
      </c>
      <c r="M289" s="279">
        <f t="shared" ref="M289:M298" si="345">ROUND(E289-T289,-1)</f>
        <v>180</v>
      </c>
      <c r="N289" s="279"/>
      <c r="O289" s="418">
        <f t="shared" si="291"/>
        <v>260</v>
      </c>
      <c r="P289" s="418" t="e">
        <f>#REF!</f>
        <v>#REF!</v>
      </c>
      <c r="Q289" s="46">
        <f t="shared" ref="Q289:Q298" si="346">1-O289/D289</f>
        <v>0.31578947368421051</v>
      </c>
      <c r="R289" s="46" t="e">
        <f t="shared" ref="R289:R298" si="347">1-P289/D289</f>
        <v>#REF!</v>
      </c>
      <c r="S289" s="279">
        <f t="shared" si="287"/>
        <v>167.4</v>
      </c>
      <c r="T289" s="416">
        <v>139.5</v>
      </c>
      <c r="U289" s="274">
        <v>106</v>
      </c>
      <c r="V289" s="15">
        <f t="shared" ref="V289:V298" si="348">E289-T289</f>
        <v>180.5</v>
      </c>
      <c r="W289" s="15">
        <f t="shared" ref="W289:W298" si="349">E289-U289</f>
        <v>214</v>
      </c>
      <c r="X289" s="277">
        <f t="shared" ref="X289:X298" si="350">V289/E289</f>
        <v>0.56406250000000002</v>
      </c>
      <c r="Y289" s="277">
        <f t="shared" ref="Y289:Y298" si="351">W289/E289</f>
        <v>0.66874999999999996</v>
      </c>
      <c r="Z289" s="3">
        <v>110</v>
      </c>
      <c r="AB289" s="3">
        <v>1</v>
      </c>
      <c r="AC289" s="3" t="e">
        <f t="shared" si="337"/>
        <v>#REF!</v>
      </c>
      <c r="AF289" s="15">
        <f t="shared" ref="AF289:AF298" si="352">F289</f>
        <v>320</v>
      </c>
      <c r="AG289" s="15">
        <f t="shared" si="318"/>
        <v>180.5</v>
      </c>
      <c r="AH289" s="295">
        <f t="shared" si="319"/>
        <v>0.56406250000000002</v>
      </c>
      <c r="AI289" s="3">
        <f t="shared" ref="AI289:AI298" si="353">AF289*C289</f>
        <v>0</v>
      </c>
      <c r="AJ289" s="3">
        <f t="shared" ref="AJ289:AJ298" si="354">AG289*C289</f>
        <v>0</v>
      </c>
      <c r="AK289" s="295" t="e">
        <f t="shared" si="301"/>
        <v>#DIV/0!</v>
      </c>
      <c r="AN289" s="15" t="e">
        <f>#REF!</f>
        <v>#REF!</v>
      </c>
      <c r="AO289" s="15" t="e">
        <f t="shared" si="302"/>
        <v>#REF!</v>
      </c>
      <c r="AP289" s="295" t="e">
        <f t="shared" si="303"/>
        <v>#REF!</v>
      </c>
      <c r="AQ289" s="3" t="e">
        <f t="shared" ref="AQ289:AQ298" si="355">AN289*B289</f>
        <v>#REF!</v>
      </c>
      <c r="AR289" s="3" t="e">
        <f t="shared" ref="AR289:AR298" si="356">AO289*B289</f>
        <v>#REF!</v>
      </c>
      <c r="AS289" s="295" t="e">
        <f t="shared" si="306"/>
        <v>#REF!</v>
      </c>
    </row>
    <row r="290" spans="1:45" ht="15" thickBot="1" x14ac:dyDescent="0.35">
      <c r="A290" s="199" t="s">
        <v>197</v>
      </c>
      <c r="B290" s="38" t="e">
        <f>#REF!</f>
        <v>#REF!</v>
      </c>
      <c r="C290" s="38">
        <f>'Книги (К)'!B298</f>
        <v>0</v>
      </c>
      <c r="D290" s="204">
        <v>390</v>
      </c>
      <c r="E290" s="20">
        <f t="shared" si="307"/>
        <v>330</v>
      </c>
      <c r="F290" s="20">
        <f>'Книги (К)'!E298</f>
        <v>330</v>
      </c>
      <c r="G290" s="59">
        <f t="shared" si="343"/>
        <v>0.15384615384615385</v>
      </c>
      <c r="H290" s="68">
        <f t="shared" si="344"/>
        <v>0.15384615384615385</v>
      </c>
      <c r="I290" s="279">
        <v>310</v>
      </c>
      <c r="J290" s="279">
        <v>80</v>
      </c>
      <c r="K290" s="279">
        <v>50</v>
      </c>
      <c r="L290" s="279">
        <v>190</v>
      </c>
      <c r="M290" s="279">
        <f t="shared" si="345"/>
        <v>190</v>
      </c>
      <c r="N290" s="279"/>
      <c r="O290" s="418">
        <f t="shared" si="291"/>
        <v>260</v>
      </c>
      <c r="P290" s="418" t="e">
        <f>#REF!</f>
        <v>#REF!</v>
      </c>
      <c r="Q290" s="46">
        <f t="shared" si="346"/>
        <v>0.33333333333333337</v>
      </c>
      <c r="R290" s="46" t="e">
        <f t="shared" si="347"/>
        <v>#REF!</v>
      </c>
      <c r="S290" s="279">
        <f t="shared" si="287"/>
        <v>171.6</v>
      </c>
      <c r="T290" s="416">
        <v>143</v>
      </c>
      <c r="U290" s="274">
        <v>108.5</v>
      </c>
      <c r="V290" s="15">
        <f t="shared" si="348"/>
        <v>187</v>
      </c>
      <c r="W290" s="15">
        <f t="shared" si="349"/>
        <v>221.5</v>
      </c>
      <c r="X290" s="277">
        <f t="shared" si="350"/>
        <v>0.56666666666666665</v>
      </c>
      <c r="Y290" s="277">
        <f t="shared" si="351"/>
        <v>0.67121212121212126</v>
      </c>
      <c r="Z290" s="3">
        <v>113</v>
      </c>
      <c r="AB290" s="3">
        <v>1</v>
      </c>
      <c r="AC290" s="3" t="e">
        <f t="shared" si="337"/>
        <v>#REF!</v>
      </c>
      <c r="AF290" s="15">
        <f t="shared" si="352"/>
        <v>330</v>
      </c>
      <c r="AG290" s="15">
        <f t="shared" si="318"/>
        <v>187</v>
      </c>
      <c r="AH290" s="295">
        <f t="shared" si="319"/>
        <v>0.56666666666666665</v>
      </c>
      <c r="AI290" s="3">
        <f t="shared" si="353"/>
        <v>0</v>
      </c>
      <c r="AJ290" s="3">
        <f t="shared" si="354"/>
        <v>0</v>
      </c>
      <c r="AK290" s="295" t="e">
        <f t="shared" si="301"/>
        <v>#DIV/0!</v>
      </c>
      <c r="AN290" s="15" t="e">
        <f>#REF!</f>
        <v>#REF!</v>
      </c>
      <c r="AO290" s="15" t="e">
        <f t="shared" si="302"/>
        <v>#REF!</v>
      </c>
      <c r="AP290" s="295" t="e">
        <f t="shared" si="303"/>
        <v>#REF!</v>
      </c>
      <c r="AQ290" s="3" t="e">
        <f t="shared" si="355"/>
        <v>#REF!</v>
      </c>
      <c r="AR290" s="3" t="e">
        <f t="shared" si="356"/>
        <v>#REF!</v>
      </c>
      <c r="AS290" s="295" t="e">
        <f t="shared" si="306"/>
        <v>#REF!</v>
      </c>
    </row>
    <row r="291" spans="1:45" x14ac:dyDescent="0.3">
      <c r="A291" s="96" t="s">
        <v>190</v>
      </c>
      <c r="B291" s="38" t="e">
        <f>#REF!</f>
        <v>#REF!</v>
      </c>
      <c r="C291" s="38">
        <f>'Книги (К)'!B299</f>
        <v>0</v>
      </c>
      <c r="D291" s="21">
        <v>280</v>
      </c>
      <c r="E291" s="20">
        <f t="shared" si="307"/>
        <v>230</v>
      </c>
      <c r="F291" s="20">
        <f>'Книги (К)'!E299</f>
        <v>230</v>
      </c>
      <c r="G291" s="59">
        <f t="shared" si="343"/>
        <v>0.1785714285714286</v>
      </c>
      <c r="H291" s="68">
        <f t="shared" si="344"/>
        <v>0.1785714285714286</v>
      </c>
      <c r="I291" s="279">
        <v>100</v>
      </c>
      <c r="J291" s="279">
        <v>50</v>
      </c>
      <c r="K291" s="279">
        <v>30</v>
      </c>
      <c r="L291" s="279">
        <v>130</v>
      </c>
      <c r="M291" s="279">
        <f t="shared" si="345"/>
        <v>130</v>
      </c>
      <c r="N291" s="279"/>
      <c r="O291" s="418">
        <f t="shared" si="291"/>
        <v>190</v>
      </c>
      <c r="P291" s="418" t="e">
        <f>#REF!</f>
        <v>#REF!</v>
      </c>
      <c r="Q291" s="46">
        <f t="shared" si="346"/>
        <v>0.3214285714285714</v>
      </c>
      <c r="R291" s="46" t="e">
        <f t="shared" si="347"/>
        <v>#REF!</v>
      </c>
      <c r="S291" s="279">
        <f t="shared" si="287"/>
        <v>120.00000000000001</v>
      </c>
      <c r="T291" s="3">
        <v>100</v>
      </c>
      <c r="U291" s="3">
        <v>75.5</v>
      </c>
      <c r="V291" s="15">
        <f t="shared" si="348"/>
        <v>130</v>
      </c>
      <c r="W291" s="15">
        <f t="shared" si="349"/>
        <v>154.5</v>
      </c>
      <c r="X291" s="277">
        <f t="shared" si="350"/>
        <v>0.56521739130434778</v>
      </c>
      <c r="Y291" s="277">
        <f t="shared" si="351"/>
        <v>0.67173913043478262</v>
      </c>
      <c r="Z291" s="3">
        <v>50</v>
      </c>
      <c r="AB291" s="3">
        <v>1</v>
      </c>
      <c r="AC291" s="3" t="e">
        <f t="shared" si="337"/>
        <v>#REF!</v>
      </c>
      <c r="AF291" s="15">
        <f t="shared" si="352"/>
        <v>230</v>
      </c>
      <c r="AG291" s="15">
        <f t="shared" si="318"/>
        <v>130</v>
      </c>
      <c r="AH291" s="295">
        <f t="shared" si="319"/>
        <v>0.56521739130434778</v>
      </c>
      <c r="AI291" s="3">
        <f t="shared" si="353"/>
        <v>0</v>
      </c>
      <c r="AJ291" s="3">
        <f t="shared" si="354"/>
        <v>0</v>
      </c>
      <c r="AK291" s="295" t="e">
        <f t="shared" si="301"/>
        <v>#DIV/0!</v>
      </c>
      <c r="AN291" s="15" t="e">
        <f>#REF!</f>
        <v>#REF!</v>
      </c>
      <c r="AO291" s="15" t="e">
        <f t="shared" si="302"/>
        <v>#REF!</v>
      </c>
      <c r="AP291" s="295" t="e">
        <f t="shared" si="303"/>
        <v>#REF!</v>
      </c>
      <c r="AQ291" s="3" t="e">
        <f t="shared" si="355"/>
        <v>#REF!</v>
      </c>
      <c r="AR291" s="3" t="e">
        <f t="shared" si="356"/>
        <v>#REF!</v>
      </c>
      <c r="AS291" s="295" t="e">
        <f t="shared" si="306"/>
        <v>#REF!</v>
      </c>
    </row>
    <row r="292" spans="1:45" x14ac:dyDescent="0.3">
      <c r="A292" s="90" t="s">
        <v>191</v>
      </c>
      <c r="B292" s="38" t="e">
        <f>#REF!</f>
        <v>#REF!</v>
      </c>
      <c r="C292" s="38">
        <f>'Книги (К)'!B300</f>
        <v>0</v>
      </c>
      <c r="D292" s="9">
        <v>620</v>
      </c>
      <c r="E292" s="20">
        <f t="shared" si="307"/>
        <v>540</v>
      </c>
      <c r="F292" s="20">
        <f>'Книги (К)'!E300</f>
        <v>540</v>
      </c>
      <c r="G292" s="59">
        <f t="shared" si="343"/>
        <v>0.12903225806451613</v>
      </c>
      <c r="H292" s="68">
        <f t="shared" si="344"/>
        <v>0.12903225806451613</v>
      </c>
      <c r="I292" s="279">
        <v>370</v>
      </c>
      <c r="J292" s="279">
        <v>100</v>
      </c>
      <c r="K292" s="279">
        <v>60</v>
      </c>
      <c r="L292" s="279">
        <v>310</v>
      </c>
      <c r="M292" s="279">
        <f t="shared" si="345"/>
        <v>310</v>
      </c>
      <c r="N292" s="279"/>
      <c r="O292" s="418">
        <f t="shared" si="291"/>
        <v>430</v>
      </c>
      <c r="P292" s="418" t="e">
        <f>#REF!</f>
        <v>#REF!</v>
      </c>
      <c r="Q292" s="46">
        <f t="shared" si="346"/>
        <v>0.30645161290322576</v>
      </c>
      <c r="R292" s="46" t="e">
        <f t="shared" si="347"/>
        <v>#REF!</v>
      </c>
      <c r="S292" s="279">
        <f t="shared" si="287"/>
        <v>279.60000000000002</v>
      </c>
      <c r="T292" s="3">
        <v>233</v>
      </c>
      <c r="U292" s="3">
        <v>176.5</v>
      </c>
      <c r="V292" s="15">
        <f t="shared" si="348"/>
        <v>307</v>
      </c>
      <c r="W292" s="15">
        <f t="shared" si="349"/>
        <v>363.5</v>
      </c>
      <c r="X292" s="277">
        <f t="shared" si="350"/>
        <v>0.56851851851851853</v>
      </c>
      <c r="Y292" s="277">
        <f t="shared" si="351"/>
        <v>0.67314814814814816</v>
      </c>
      <c r="Z292" s="3">
        <v>247</v>
      </c>
      <c r="AB292" s="3">
        <v>1</v>
      </c>
      <c r="AC292" s="3" t="e">
        <f t="shared" si="337"/>
        <v>#REF!</v>
      </c>
      <c r="AF292" s="15">
        <f t="shared" si="352"/>
        <v>540</v>
      </c>
      <c r="AG292" s="15">
        <f t="shared" si="318"/>
        <v>307</v>
      </c>
      <c r="AH292" s="295">
        <f t="shared" si="319"/>
        <v>0.56851851851851853</v>
      </c>
      <c r="AI292" s="3">
        <f t="shared" si="353"/>
        <v>0</v>
      </c>
      <c r="AJ292" s="3">
        <f t="shared" si="354"/>
        <v>0</v>
      </c>
      <c r="AK292" s="295" t="e">
        <f t="shared" si="301"/>
        <v>#DIV/0!</v>
      </c>
      <c r="AN292" s="15" t="e">
        <f>#REF!</f>
        <v>#REF!</v>
      </c>
      <c r="AO292" s="15" t="e">
        <f t="shared" si="302"/>
        <v>#REF!</v>
      </c>
      <c r="AP292" s="295" t="e">
        <f t="shared" si="303"/>
        <v>#REF!</v>
      </c>
      <c r="AQ292" s="3" t="e">
        <f t="shared" si="355"/>
        <v>#REF!</v>
      </c>
      <c r="AR292" s="3" t="e">
        <f t="shared" si="356"/>
        <v>#REF!</v>
      </c>
      <c r="AS292" s="295" t="e">
        <f t="shared" si="306"/>
        <v>#REF!</v>
      </c>
    </row>
    <row r="293" spans="1:45" x14ac:dyDescent="0.3">
      <c r="A293" s="90" t="s">
        <v>193</v>
      </c>
      <c r="B293" s="38" t="e">
        <f>#REF!</f>
        <v>#REF!</v>
      </c>
      <c r="C293" s="38">
        <f>'Книги (К)'!B301</f>
        <v>0</v>
      </c>
      <c r="D293" s="9">
        <v>450</v>
      </c>
      <c r="E293" s="20">
        <f t="shared" si="307"/>
        <v>370</v>
      </c>
      <c r="F293" s="20">
        <f>'Книги (К)'!E301</f>
        <v>370</v>
      </c>
      <c r="G293" s="59">
        <f t="shared" si="343"/>
        <v>0.17777777777777781</v>
      </c>
      <c r="H293" s="68">
        <f t="shared" si="344"/>
        <v>0.17777777777777781</v>
      </c>
      <c r="I293" s="279">
        <v>380</v>
      </c>
      <c r="J293" s="279">
        <v>100</v>
      </c>
      <c r="K293" s="279">
        <v>60</v>
      </c>
      <c r="L293" s="279">
        <v>210</v>
      </c>
      <c r="M293" s="279">
        <f t="shared" si="345"/>
        <v>210</v>
      </c>
      <c r="N293" s="279"/>
      <c r="O293" s="418">
        <f t="shared" si="291"/>
        <v>300</v>
      </c>
      <c r="P293" s="418" t="e">
        <f>#REF!</f>
        <v>#REF!</v>
      </c>
      <c r="Q293" s="46">
        <f t="shared" si="346"/>
        <v>0.33333333333333337</v>
      </c>
      <c r="R293" s="46" t="e">
        <f t="shared" si="347"/>
        <v>#REF!</v>
      </c>
      <c r="S293" s="279">
        <f t="shared" si="287"/>
        <v>191.4</v>
      </c>
      <c r="T293" s="3">
        <v>159.5</v>
      </c>
      <c r="U293" s="3">
        <v>120.5</v>
      </c>
      <c r="V293" s="15">
        <f t="shared" si="348"/>
        <v>210.5</v>
      </c>
      <c r="W293" s="15">
        <f t="shared" si="349"/>
        <v>249.5</v>
      </c>
      <c r="X293" s="277">
        <f t="shared" si="350"/>
        <v>0.56891891891891888</v>
      </c>
      <c r="Y293" s="277">
        <f t="shared" si="351"/>
        <v>0.67432432432432432</v>
      </c>
      <c r="Z293" s="3">
        <v>149</v>
      </c>
      <c r="AB293" s="3">
        <v>1</v>
      </c>
      <c r="AC293" s="3" t="e">
        <f>AB293+#REF!</f>
        <v>#REF!</v>
      </c>
      <c r="AF293" s="15">
        <f t="shared" si="352"/>
        <v>370</v>
      </c>
      <c r="AG293" s="15">
        <f t="shared" si="318"/>
        <v>210.5</v>
      </c>
      <c r="AH293" s="295">
        <f t="shared" si="319"/>
        <v>0.56891891891891888</v>
      </c>
      <c r="AI293" s="3">
        <f t="shared" si="353"/>
        <v>0</v>
      </c>
      <c r="AJ293" s="3">
        <f t="shared" si="354"/>
        <v>0</v>
      </c>
      <c r="AK293" s="295" t="e">
        <f t="shared" si="301"/>
        <v>#DIV/0!</v>
      </c>
      <c r="AN293" s="15" t="e">
        <f>#REF!</f>
        <v>#REF!</v>
      </c>
      <c r="AO293" s="15" t="e">
        <f t="shared" si="302"/>
        <v>#REF!</v>
      </c>
      <c r="AP293" s="295" t="e">
        <f t="shared" si="303"/>
        <v>#REF!</v>
      </c>
      <c r="AQ293" s="3" t="e">
        <f t="shared" si="355"/>
        <v>#REF!</v>
      </c>
      <c r="AR293" s="3" t="e">
        <f t="shared" si="356"/>
        <v>#REF!</v>
      </c>
      <c r="AS293" s="295" t="e">
        <f t="shared" si="306"/>
        <v>#REF!</v>
      </c>
    </row>
    <row r="294" spans="1:45" x14ac:dyDescent="0.3">
      <c r="A294" s="90" t="s">
        <v>196</v>
      </c>
      <c r="B294" s="38" t="e">
        <f>#REF!</f>
        <v>#REF!</v>
      </c>
      <c r="C294" s="38">
        <f>'Книги (К)'!B302</f>
        <v>0</v>
      </c>
      <c r="D294" s="9">
        <v>580</v>
      </c>
      <c r="E294" s="20">
        <f t="shared" si="307"/>
        <v>500</v>
      </c>
      <c r="F294" s="20">
        <f>'Книги (К)'!E302</f>
        <v>500</v>
      </c>
      <c r="G294" s="59">
        <f t="shared" si="343"/>
        <v>0.13793103448275867</v>
      </c>
      <c r="H294" s="68">
        <f t="shared" si="344"/>
        <v>0.13793103448275867</v>
      </c>
      <c r="I294" s="279">
        <v>540</v>
      </c>
      <c r="J294" s="279">
        <v>140</v>
      </c>
      <c r="K294" s="279">
        <v>85</v>
      </c>
      <c r="L294" s="279">
        <v>280</v>
      </c>
      <c r="M294" s="279">
        <f t="shared" si="345"/>
        <v>280</v>
      </c>
      <c r="N294" s="279"/>
      <c r="O294" s="418">
        <f t="shared" si="291"/>
        <v>410</v>
      </c>
      <c r="P294" s="418" t="e">
        <f>#REF!</f>
        <v>#REF!</v>
      </c>
      <c r="Q294" s="46">
        <f t="shared" si="346"/>
        <v>0.2931034482758621</v>
      </c>
      <c r="R294" s="46" t="e">
        <f t="shared" si="347"/>
        <v>#REF!</v>
      </c>
      <c r="S294" s="279">
        <f t="shared" si="287"/>
        <v>263.40000000000003</v>
      </c>
      <c r="T294" s="3">
        <v>219.5</v>
      </c>
      <c r="U294" s="3">
        <v>166.5</v>
      </c>
      <c r="V294" s="15">
        <f t="shared" si="348"/>
        <v>280.5</v>
      </c>
      <c r="W294" s="15">
        <f t="shared" si="349"/>
        <v>333.5</v>
      </c>
      <c r="X294" s="277">
        <f t="shared" si="350"/>
        <v>0.56100000000000005</v>
      </c>
      <c r="Y294" s="277">
        <f t="shared" si="351"/>
        <v>0.66700000000000004</v>
      </c>
      <c r="Z294" s="3">
        <v>217</v>
      </c>
      <c r="AB294" s="3">
        <v>1</v>
      </c>
      <c r="AC294" s="3" t="e">
        <f t="shared" si="337"/>
        <v>#REF!</v>
      </c>
      <c r="AF294" s="15">
        <f t="shared" si="352"/>
        <v>500</v>
      </c>
      <c r="AG294" s="15">
        <f t="shared" si="318"/>
        <v>280.5</v>
      </c>
      <c r="AH294" s="295">
        <f t="shared" si="319"/>
        <v>0.56100000000000005</v>
      </c>
      <c r="AI294" s="3">
        <f t="shared" si="353"/>
        <v>0</v>
      </c>
      <c r="AJ294" s="3">
        <f t="shared" si="354"/>
        <v>0</v>
      </c>
      <c r="AK294" s="295" t="e">
        <f t="shared" si="301"/>
        <v>#DIV/0!</v>
      </c>
      <c r="AN294" s="15" t="e">
        <f>#REF!</f>
        <v>#REF!</v>
      </c>
      <c r="AO294" s="15" t="e">
        <f t="shared" si="302"/>
        <v>#REF!</v>
      </c>
      <c r="AP294" s="295" t="e">
        <f t="shared" si="303"/>
        <v>#REF!</v>
      </c>
      <c r="AQ294" s="3" t="e">
        <f t="shared" si="355"/>
        <v>#REF!</v>
      </c>
      <c r="AR294" s="3" t="e">
        <f t="shared" si="356"/>
        <v>#REF!</v>
      </c>
      <c r="AS294" s="295" t="e">
        <f t="shared" si="306"/>
        <v>#REF!</v>
      </c>
    </row>
    <row r="295" spans="1:45" ht="14.4" x14ac:dyDescent="0.3">
      <c r="A295" s="90" t="s">
        <v>198</v>
      </c>
      <c r="B295" s="38" t="e">
        <f>#REF!</f>
        <v>#REF!</v>
      </c>
      <c r="C295" s="38">
        <f>'Книги (К)'!B303</f>
        <v>0</v>
      </c>
      <c r="D295" s="9">
        <v>790</v>
      </c>
      <c r="E295" s="20">
        <f t="shared" si="307"/>
        <v>680</v>
      </c>
      <c r="F295" s="20">
        <f>'Книги (К)'!E303</f>
        <v>680</v>
      </c>
      <c r="G295" s="59">
        <f t="shared" si="343"/>
        <v>0.13924050632911389</v>
      </c>
      <c r="H295" s="68">
        <f t="shared" si="344"/>
        <v>0.13924050632911389</v>
      </c>
      <c r="I295" s="279">
        <v>620</v>
      </c>
      <c r="J295" s="279">
        <v>250</v>
      </c>
      <c r="K295" s="279">
        <v>150</v>
      </c>
      <c r="L295" s="279">
        <v>380</v>
      </c>
      <c r="M295" s="279">
        <f t="shared" si="345"/>
        <v>380</v>
      </c>
      <c r="N295" s="279"/>
      <c r="O295" s="418">
        <f t="shared" si="291"/>
        <v>550</v>
      </c>
      <c r="P295" s="418" t="e">
        <f>#REF!</f>
        <v>#REF!</v>
      </c>
      <c r="Q295" s="46">
        <f t="shared" si="346"/>
        <v>0.30379746835443033</v>
      </c>
      <c r="R295" s="46" t="e">
        <f t="shared" si="347"/>
        <v>#REF!</v>
      </c>
      <c r="S295" s="279">
        <f t="shared" si="287"/>
        <v>354.6</v>
      </c>
      <c r="T295" s="416">
        <v>295.5</v>
      </c>
      <c r="U295" s="274">
        <v>224</v>
      </c>
      <c r="V295" s="15">
        <f t="shared" si="348"/>
        <v>384.5</v>
      </c>
      <c r="W295" s="15">
        <f t="shared" si="349"/>
        <v>456</v>
      </c>
      <c r="X295" s="277">
        <f t="shared" si="350"/>
        <v>0.56544117647058822</v>
      </c>
      <c r="Y295" s="277">
        <f t="shared" si="351"/>
        <v>0.6705882352941176</v>
      </c>
      <c r="Z295" s="3">
        <v>329</v>
      </c>
      <c r="AB295" s="3">
        <v>1</v>
      </c>
      <c r="AC295" s="3" t="e">
        <f t="shared" si="337"/>
        <v>#REF!</v>
      </c>
      <c r="AF295" s="15">
        <f t="shared" si="352"/>
        <v>680</v>
      </c>
      <c r="AG295" s="15">
        <f t="shared" si="318"/>
        <v>384.5</v>
      </c>
      <c r="AH295" s="295">
        <f t="shared" si="319"/>
        <v>0.56544117647058822</v>
      </c>
      <c r="AI295" s="3">
        <f t="shared" si="353"/>
        <v>0</v>
      </c>
      <c r="AJ295" s="3">
        <f t="shared" si="354"/>
        <v>0</v>
      </c>
      <c r="AK295" s="295" t="e">
        <f t="shared" si="301"/>
        <v>#DIV/0!</v>
      </c>
      <c r="AN295" s="15" t="e">
        <f>#REF!</f>
        <v>#REF!</v>
      </c>
      <c r="AO295" s="15" t="e">
        <f t="shared" si="302"/>
        <v>#REF!</v>
      </c>
      <c r="AP295" s="295" t="e">
        <f t="shared" si="303"/>
        <v>#REF!</v>
      </c>
      <c r="AQ295" s="3" t="e">
        <f t="shared" si="355"/>
        <v>#REF!</v>
      </c>
      <c r="AR295" s="3" t="e">
        <f t="shared" si="356"/>
        <v>#REF!</v>
      </c>
      <c r="AS295" s="295" t="e">
        <f t="shared" si="306"/>
        <v>#REF!</v>
      </c>
    </row>
    <row r="296" spans="1:45" ht="14.4" x14ac:dyDescent="0.3">
      <c r="A296" s="90" t="s">
        <v>199</v>
      </c>
      <c r="B296" s="38" t="e">
        <f>#REF!</f>
        <v>#REF!</v>
      </c>
      <c r="C296" s="38">
        <f>'Книги (К)'!B304</f>
        <v>0</v>
      </c>
      <c r="D296" s="9">
        <v>610</v>
      </c>
      <c r="E296" s="20">
        <f t="shared" si="307"/>
        <v>540</v>
      </c>
      <c r="F296" s="20">
        <f>'Книги (К)'!E304</f>
        <v>540</v>
      </c>
      <c r="G296" s="59">
        <f t="shared" si="343"/>
        <v>0.11475409836065575</v>
      </c>
      <c r="H296" s="68">
        <f t="shared" si="344"/>
        <v>0.11475409836065575</v>
      </c>
      <c r="I296" s="279">
        <v>580</v>
      </c>
      <c r="J296" s="279">
        <v>170</v>
      </c>
      <c r="K296" s="279">
        <v>100</v>
      </c>
      <c r="L296" s="279">
        <v>310</v>
      </c>
      <c r="M296" s="279">
        <f t="shared" si="345"/>
        <v>310</v>
      </c>
      <c r="N296" s="279"/>
      <c r="O296" s="418">
        <f t="shared" si="291"/>
        <v>430</v>
      </c>
      <c r="P296" s="418" t="e">
        <f>#REF!</f>
        <v>#REF!</v>
      </c>
      <c r="Q296" s="46">
        <f t="shared" si="346"/>
        <v>0.29508196721311475</v>
      </c>
      <c r="R296" s="46" t="e">
        <f t="shared" si="347"/>
        <v>#REF!</v>
      </c>
      <c r="S296" s="279">
        <f t="shared" si="287"/>
        <v>279.60000000000002</v>
      </c>
      <c r="T296" s="416">
        <v>233</v>
      </c>
      <c r="U296" s="274">
        <v>176.5</v>
      </c>
      <c r="V296" s="15">
        <f t="shared" si="348"/>
        <v>307</v>
      </c>
      <c r="W296" s="15">
        <f t="shared" si="349"/>
        <v>363.5</v>
      </c>
      <c r="X296" s="277">
        <f t="shared" si="350"/>
        <v>0.56851851851851853</v>
      </c>
      <c r="Y296" s="277">
        <f t="shared" si="351"/>
        <v>0.67314814814814816</v>
      </c>
      <c r="Z296" s="3">
        <v>247</v>
      </c>
      <c r="AB296" s="3">
        <v>1</v>
      </c>
      <c r="AC296" s="3" t="e">
        <f t="shared" si="337"/>
        <v>#REF!</v>
      </c>
      <c r="AF296" s="15">
        <f t="shared" si="352"/>
        <v>540</v>
      </c>
      <c r="AG296" s="15">
        <f t="shared" si="318"/>
        <v>307</v>
      </c>
      <c r="AH296" s="295">
        <f t="shared" si="319"/>
        <v>0.56851851851851853</v>
      </c>
      <c r="AI296" s="3">
        <f t="shared" si="353"/>
        <v>0</v>
      </c>
      <c r="AJ296" s="3">
        <f t="shared" si="354"/>
        <v>0</v>
      </c>
      <c r="AK296" s="295" t="e">
        <f t="shared" si="301"/>
        <v>#DIV/0!</v>
      </c>
      <c r="AN296" s="15" t="e">
        <f>#REF!</f>
        <v>#REF!</v>
      </c>
      <c r="AO296" s="15" t="e">
        <f t="shared" si="302"/>
        <v>#REF!</v>
      </c>
      <c r="AP296" s="295" t="e">
        <f t="shared" si="303"/>
        <v>#REF!</v>
      </c>
      <c r="AQ296" s="3" t="e">
        <f t="shared" si="355"/>
        <v>#REF!</v>
      </c>
      <c r="AR296" s="3" t="e">
        <f t="shared" si="356"/>
        <v>#REF!</v>
      </c>
      <c r="AS296" s="295" t="e">
        <f t="shared" si="306"/>
        <v>#REF!</v>
      </c>
    </row>
    <row r="297" spans="1:45" ht="14.4" x14ac:dyDescent="0.3">
      <c r="A297" s="98" t="s">
        <v>222</v>
      </c>
      <c r="B297" s="38" t="e">
        <f>#REF!</f>
        <v>#REF!</v>
      </c>
      <c r="C297" s="38">
        <f>'Книги (К)'!B305</f>
        <v>0</v>
      </c>
      <c r="D297" s="9">
        <v>460</v>
      </c>
      <c r="E297" s="20">
        <f t="shared" si="307"/>
        <v>380</v>
      </c>
      <c r="F297" s="20">
        <f>'Книги (К)'!E305</f>
        <v>380</v>
      </c>
      <c r="G297" s="59">
        <f t="shared" si="343"/>
        <v>0.17391304347826086</v>
      </c>
      <c r="H297" s="68">
        <f t="shared" si="344"/>
        <v>0.17391304347826086</v>
      </c>
      <c r="I297" s="279">
        <v>460</v>
      </c>
      <c r="J297" s="279">
        <v>280</v>
      </c>
      <c r="K297" s="279">
        <v>165</v>
      </c>
      <c r="L297" s="279">
        <v>210</v>
      </c>
      <c r="M297" s="279">
        <f t="shared" si="345"/>
        <v>210</v>
      </c>
      <c r="N297" s="279"/>
      <c r="O297" s="418">
        <f t="shared" si="291"/>
        <v>310</v>
      </c>
      <c r="P297" s="418" t="e">
        <f>#REF!</f>
        <v>#REF!</v>
      </c>
      <c r="Q297" s="46">
        <f t="shared" si="346"/>
        <v>0.32608695652173914</v>
      </c>
      <c r="R297" s="46" t="e">
        <f t="shared" si="347"/>
        <v>#REF!</v>
      </c>
      <c r="S297" s="279">
        <f t="shared" si="287"/>
        <v>199.20000000000002</v>
      </c>
      <c r="T297" s="416">
        <v>166</v>
      </c>
      <c r="U297" s="274">
        <v>125.5</v>
      </c>
      <c r="V297" s="15">
        <f t="shared" si="348"/>
        <v>214</v>
      </c>
      <c r="W297" s="15">
        <f t="shared" si="349"/>
        <v>254.5</v>
      </c>
      <c r="X297" s="277">
        <f t="shared" si="350"/>
        <v>0.56315789473684208</v>
      </c>
      <c r="Y297" s="277">
        <f t="shared" si="351"/>
        <v>0.66973684210526319</v>
      </c>
      <c r="Z297" s="3">
        <v>146</v>
      </c>
      <c r="AB297" s="3">
        <v>1</v>
      </c>
      <c r="AC297" s="3" t="e">
        <f t="shared" si="337"/>
        <v>#REF!</v>
      </c>
      <c r="AF297" s="15">
        <f t="shared" si="352"/>
        <v>380</v>
      </c>
      <c r="AG297" s="15">
        <f t="shared" si="318"/>
        <v>214</v>
      </c>
      <c r="AH297" s="295">
        <f t="shared" si="319"/>
        <v>0.56315789473684208</v>
      </c>
      <c r="AI297" s="3">
        <f t="shared" si="353"/>
        <v>0</v>
      </c>
      <c r="AJ297" s="3">
        <f t="shared" si="354"/>
        <v>0</v>
      </c>
      <c r="AK297" s="295" t="e">
        <f t="shared" si="301"/>
        <v>#DIV/0!</v>
      </c>
      <c r="AN297" s="15" t="e">
        <f>#REF!</f>
        <v>#REF!</v>
      </c>
      <c r="AO297" s="15" t="e">
        <f t="shared" si="302"/>
        <v>#REF!</v>
      </c>
      <c r="AP297" s="295" t="e">
        <f t="shared" si="303"/>
        <v>#REF!</v>
      </c>
      <c r="AQ297" s="3" t="e">
        <f t="shared" si="355"/>
        <v>#REF!</v>
      </c>
      <c r="AR297" s="3" t="e">
        <f t="shared" si="356"/>
        <v>#REF!</v>
      </c>
      <c r="AS297" s="295" t="e">
        <f t="shared" si="306"/>
        <v>#REF!</v>
      </c>
    </row>
    <row r="298" spans="1:45" ht="14.4" x14ac:dyDescent="0.3">
      <c r="A298" s="90" t="s">
        <v>281</v>
      </c>
      <c r="B298" s="38" t="e">
        <f>#REF!</f>
        <v>#REF!</v>
      </c>
      <c r="C298" s="38">
        <f>'Книги (К)'!B306</f>
        <v>0</v>
      </c>
      <c r="D298" s="9">
        <v>1300</v>
      </c>
      <c r="E298" s="297">
        <v>1000</v>
      </c>
      <c r="F298" s="20">
        <f>'Книги (К)'!E306</f>
        <v>1000</v>
      </c>
      <c r="G298" s="59">
        <f t="shared" si="343"/>
        <v>0.23076923076923073</v>
      </c>
      <c r="H298" s="68">
        <f t="shared" si="344"/>
        <v>0.23076923076923073</v>
      </c>
      <c r="I298" s="279">
        <v>1300</v>
      </c>
      <c r="J298" s="279">
        <v>1150</v>
      </c>
      <c r="K298" s="424" t="s">
        <v>332</v>
      </c>
      <c r="L298" s="424" t="s">
        <v>332</v>
      </c>
      <c r="M298" s="279">
        <f t="shared" si="345"/>
        <v>560</v>
      </c>
      <c r="N298" s="279"/>
      <c r="O298" s="418">
        <f t="shared" si="291"/>
        <v>810</v>
      </c>
      <c r="P298" s="418" t="e">
        <f>#REF!</f>
        <v>#REF!</v>
      </c>
      <c r="Q298" s="46">
        <f t="shared" si="346"/>
        <v>0.37692307692307692</v>
      </c>
      <c r="R298" s="46" t="e">
        <f t="shared" si="347"/>
        <v>#REF!</v>
      </c>
      <c r="S298" s="279">
        <f t="shared" si="287"/>
        <v>527.40000000000009</v>
      </c>
      <c r="T298" s="416">
        <v>439.5</v>
      </c>
      <c r="U298" s="274">
        <v>369</v>
      </c>
      <c r="V298" s="15">
        <f t="shared" si="348"/>
        <v>560.5</v>
      </c>
      <c r="W298" s="15">
        <f t="shared" si="349"/>
        <v>631</v>
      </c>
      <c r="X298" s="277">
        <f t="shared" si="350"/>
        <v>0.5605</v>
      </c>
      <c r="Y298" s="277">
        <f t="shared" si="351"/>
        <v>0.63100000000000001</v>
      </c>
      <c r="Z298" s="3">
        <v>521</v>
      </c>
      <c r="AB298" s="3">
        <v>1</v>
      </c>
      <c r="AC298" s="3" t="e">
        <f t="shared" si="337"/>
        <v>#REF!</v>
      </c>
      <c r="AF298" s="15">
        <f t="shared" si="352"/>
        <v>1000</v>
      </c>
      <c r="AG298" s="15">
        <f t="shared" si="318"/>
        <v>560.5</v>
      </c>
      <c r="AH298" s="295">
        <f t="shared" si="319"/>
        <v>0.5605</v>
      </c>
      <c r="AI298" s="3">
        <f t="shared" si="353"/>
        <v>0</v>
      </c>
      <c r="AJ298" s="3">
        <f t="shared" si="354"/>
        <v>0</v>
      </c>
      <c r="AK298" s="295" t="e">
        <f t="shared" si="301"/>
        <v>#DIV/0!</v>
      </c>
      <c r="AN298" s="15" t="e">
        <f>#REF!</f>
        <v>#REF!</v>
      </c>
      <c r="AO298" s="15" t="e">
        <f t="shared" si="302"/>
        <v>#REF!</v>
      </c>
      <c r="AP298" s="295" t="e">
        <f t="shared" si="303"/>
        <v>#REF!</v>
      </c>
      <c r="AQ298" s="3" t="e">
        <f t="shared" si="355"/>
        <v>#REF!</v>
      </c>
      <c r="AR298" s="3" t="e">
        <f t="shared" si="356"/>
        <v>#REF!</v>
      </c>
      <c r="AS298" s="295" t="e">
        <f t="shared" si="306"/>
        <v>#REF!</v>
      </c>
    </row>
    <row r="299" spans="1:45" x14ac:dyDescent="0.3">
      <c r="D299" s="10"/>
      <c r="E299" s="10"/>
      <c r="F299" s="10"/>
      <c r="I299" s="15"/>
      <c r="J299" s="15"/>
      <c r="K299" s="15"/>
      <c r="L299" s="15"/>
      <c r="M299" s="279"/>
      <c r="N299" s="279"/>
      <c r="O299" s="15"/>
      <c r="P299" s="15"/>
      <c r="Q299" s="15"/>
      <c r="R299" s="15"/>
      <c r="S299" s="15"/>
      <c r="AF299" s="15"/>
      <c r="AG299" s="15"/>
      <c r="AH299" s="295"/>
    </row>
    <row r="300" spans="1:45" x14ac:dyDescent="0.3">
      <c r="D300" s="10"/>
      <c r="E300" s="10"/>
      <c r="F300" s="10"/>
      <c r="I300" s="15"/>
      <c r="J300" s="15"/>
      <c r="K300" s="15"/>
      <c r="L300" s="15"/>
      <c r="M300" s="279"/>
      <c r="N300" s="279"/>
      <c r="O300" s="15"/>
      <c r="P300" s="15"/>
      <c r="Q300" s="15"/>
      <c r="R300" s="15"/>
      <c r="S300" s="15"/>
      <c r="AF300" s="15"/>
      <c r="AG300" s="15"/>
      <c r="AH300" s="295"/>
    </row>
    <row r="301" spans="1:45" x14ac:dyDescent="0.3">
      <c r="D301" s="10"/>
      <c r="E301" s="10"/>
      <c r="F301" s="10"/>
      <c r="I301" s="15"/>
      <c r="J301" s="15"/>
      <c r="K301" s="15"/>
      <c r="L301" s="15"/>
      <c r="M301" s="279"/>
      <c r="N301" s="279"/>
      <c r="O301" s="15"/>
      <c r="P301" s="15"/>
      <c r="Q301" s="15"/>
      <c r="R301" s="15"/>
      <c r="S301" s="15"/>
      <c r="AF301" s="15"/>
      <c r="AG301" s="15"/>
      <c r="AH301" s="295"/>
    </row>
    <row r="302" spans="1:45" x14ac:dyDescent="0.3">
      <c r="D302" s="10"/>
      <c r="E302" s="10"/>
      <c r="F302" s="10"/>
      <c r="I302" s="15"/>
      <c r="J302" s="15"/>
      <c r="K302" s="15"/>
      <c r="L302" s="15"/>
      <c r="M302" s="279"/>
      <c r="N302" s="279"/>
      <c r="O302" s="15"/>
      <c r="P302" s="15"/>
      <c r="Q302" s="15"/>
      <c r="R302" s="15"/>
      <c r="S302" s="15"/>
      <c r="AF302" s="15"/>
      <c r="AG302" s="15"/>
      <c r="AH302" s="295"/>
    </row>
    <row r="303" spans="1:45" x14ac:dyDescent="0.3">
      <c r="D303" s="10"/>
      <c r="E303" s="10"/>
      <c r="F303" s="10"/>
      <c r="I303" s="15"/>
      <c r="J303" s="15"/>
      <c r="K303" s="15"/>
      <c r="L303" s="15"/>
      <c r="M303" s="279"/>
      <c r="N303" s="279"/>
      <c r="O303" s="15"/>
      <c r="P303" s="15"/>
      <c r="Q303" s="15"/>
      <c r="R303" s="15"/>
      <c r="S303" s="15"/>
      <c r="AF303" s="15"/>
      <c r="AG303" s="15"/>
      <c r="AH303" s="295"/>
    </row>
    <row r="304" spans="1:45" x14ac:dyDescent="0.3">
      <c r="I304" s="15"/>
      <c r="J304" s="15"/>
      <c r="K304" s="15"/>
      <c r="L304" s="15"/>
      <c r="M304" s="279"/>
      <c r="N304" s="279"/>
      <c r="O304" s="15"/>
      <c r="P304" s="15"/>
      <c r="Q304" s="15"/>
      <c r="R304" s="15"/>
      <c r="S304" s="15"/>
      <c r="AF304" s="15"/>
      <c r="AG304" s="15"/>
      <c r="AH304" s="295"/>
    </row>
    <row r="305" spans="9:34" x14ac:dyDescent="0.3">
      <c r="I305" s="15"/>
      <c r="J305" s="15"/>
      <c r="K305" s="15"/>
      <c r="L305" s="15"/>
      <c r="M305" s="279"/>
      <c r="N305" s="279"/>
      <c r="O305" s="15"/>
      <c r="P305" s="15"/>
      <c r="Q305" s="15"/>
      <c r="R305" s="15"/>
      <c r="S305" s="15"/>
      <c r="AF305" s="15"/>
      <c r="AG305" s="15"/>
      <c r="AH305" s="295"/>
    </row>
    <row r="306" spans="9:34" x14ac:dyDescent="0.3">
      <c r="I306" s="15"/>
      <c r="J306" s="15"/>
      <c r="K306" s="15"/>
      <c r="L306" s="15"/>
      <c r="M306" s="279"/>
      <c r="N306" s="279"/>
      <c r="O306" s="15"/>
      <c r="P306" s="15"/>
      <c r="Q306" s="15"/>
      <c r="R306" s="15"/>
      <c r="S306" s="15"/>
      <c r="AF306" s="15"/>
      <c r="AG306" s="15"/>
      <c r="AH306" s="295"/>
    </row>
    <row r="307" spans="9:34" x14ac:dyDescent="0.3">
      <c r="I307" s="15"/>
      <c r="J307" s="15"/>
      <c r="K307" s="15"/>
      <c r="L307" s="15"/>
      <c r="M307" s="279"/>
      <c r="N307" s="279"/>
      <c r="O307" s="15"/>
      <c r="P307" s="15"/>
      <c r="Q307" s="15"/>
      <c r="R307" s="15"/>
      <c r="S307" s="15"/>
      <c r="AF307" s="15"/>
      <c r="AG307" s="15"/>
      <c r="AH307" s="295"/>
    </row>
    <row r="308" spans="9:34" x14ac:dyDescent="0.3">
      <c r="I308" s="15"/>
      <c r="J308" s="15"/>
      <c r="K308" s="15"/>
      <c r="L308" s="15"/>
      <c r="M308" s="279"/>
      <c r="N308" s="279"/>
      <c r="O308" s="15"/>
      <c r="P308" s="15"/>
      <c r="Q308" s="15"/>
      <c r="R308" s="15"/>
      <c r="S308" s="15"/>
      <c r="AF308" s="15"/>
      <c r="AG308" s="15"/>
      <c r="AH308" s="295"/>
    </row>
    <row r="309" spans="9:34" x14ac:dyDescent="0.3">
      <c r="I309" s="15"/>
      <c r="J309" s="15"/>
      <c r="K309" s="15"/>
      <c r="L309" s="15"/>
      <c r="M309" s="279"/>
      <c r="N309" s="279"/>
      <c r="O309" s="15"/>
      <c r="P309" s="15"/>
      <c r="Q309" s="15"/>
      <c r="R309" s="15"/>
      <c r="S309" s="15"/>
      <c r="AF309" s="15"/>
      <c r="AG309" s="15"/>
      <c r="AH309" s="295"/>
    </row>
    <row r="310" spans="9:34" x14ac:dyDescent="0.3">
      <c r="I310" s="15"/>
      <c r="J310" s="15"/>
      <c r="K310" s="15"/>
      <c r="L310" s="15"/>
      <c r="M310" s="279"/>
      <c r="N310" s="279"/>
      <c r="O310" s="15"/>
      <c r="P310" s="15"/>
      <c r="Q310" s="15"/>
      <c r="R310" s="15"/>
      <c r="S310" s="15"/>
      <c r="AF310" s="15"/>
      <c r="AG310" s="15"/>
      <c r="AH310" s="295"/>
    </row>
    <row r="311" spans="9:34" x14ac:dyDescent="0.3">
      <c r="I311" s="15"/>
      <c r="J311" s="15"/>
      <c r="K311" s="15"/>
      <c r="L311" s="15"/>
      <c r="M311" s="279"/>
      <c r="N311" s="279"/>
      <c r="O311" s="15"/>
      <c r="P311" s="15"/>
      <c r="Q311" s="15"/>
      <c r="R311" s="15"/>
      <c r="S311" s="15"/>
      <c r="AF311" s="15"/>
      <c r="AG311" s="15"/>
      <c r="AH311" s="295"/>
    </row>
    <row r="312" spans="9:34" x14ac:dyDescent="0.3"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AF312" s="15"/>
      <c r="AG312" s="15"/>
      <c r="AH312" s="295"/>
    </row>
    <row r="313" spans="9:34" x14ac:dyDescent="0.3"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AF313" s="15"/>
      <c r="AG313" s="15"/>
      <c r="AH313" s="295"/>
    </row>
    <row r="314" spans="9:34" x14ac:dyDescent="0.3"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AF314" s="15"/>
      <c r="AG314" s="15"/>
      <c r="AH314" s="295"/>
    </row>
    <row r="315" spans="9:34" x14ac:dyDescent="0.3"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</row>
    <row r="316" spans="9:34" x14ac:dyDescent="0.3"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</row>
    <row r="317" spans="9:34" x14ac:dyDescent="0.3"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</row>
    <row r="318" spans="9:34" x14ac:dyDescent="0.3"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</row>
    <row r="319" spans="9:34" x14ac:dyDescent="0.3"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</row>
    <row r="320" spans="9:34" x14ac:dyDescent="0.3"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</row>
    <row r="321" spans="9:19" x14ac:dyDescent="0.3"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</row>
    <row r="322" spans="9:19" x14ac:dyDescent="0.3"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</row>
    <row r="323" spans="9:19" x14ac:dyDescent="0.3"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</row>
    <row r="324" spans="9:19" x14ac:dyDescent="0.3"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</row>
    <row r="325" spans="9:19" x14ac:dyDescent="0.3"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</row>
    <row r="326" spans="9:19" x14ac:dyDescent="0.3"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</row>
    <row r="327" spans="9:19" x14ac:dyDescent="0.3"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</row>
    <row r="328" spans="9:19" x14ac:dyDescent="0.3"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</row>
    <row r="329" spans="9:19" x14ac:dyDescent="0.3"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</row>
    <row r="330" spans="9:19" x14ac:dyDescent="0.3"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</row>
    <row r="331" spans="9:19" x14ac:dyDescent="0.3"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</row>
    <row r="332" spans="9:19" x14ac:dyDescent="0.3"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</row>
    <row r="333" spans="9:19" x14ac:dyDescent="0.3"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</row>
    <row r="334" spans="9:19" x14ac:dyDescent="0.3"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</row>
    <row r="335" spans="9:19" x14ac:dyDescent="0.3"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</row>
    <row r="336" spans="9:19" x14ac:dyDescent="0.3"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</row>
    <row r="337" spans="9:19" x14ac:dyDescent="0.3"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</row>
    <row r="338" spans="9:19" x14ac:dyDescent="0.3"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</row>
    <row r="339" spans="9:19" x14ac:dyDescent="0.3"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</row>
    <row r="340" spans="9:19" x14ac:dyDescent="0.3"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</row>
    <row r="341" spans="9:19" x14ac:dyDescent="0.3"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</row>
    <row r="342" spans="9:19" x14ac:dyDescent="0.3"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 spans="9:19" x14ac:dyDescent="0.3"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</row>
    <row r="344" spans="9:19" x14ac:dyDescent="0.3"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</row>
    <row r="345" spans="9:19" x14ac:dyDescent="0.3"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</row>
    <row r="346" spans="9:19" x14ac:dyDescent="0.3"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</row>
    <row r="347" spans="9:19" x14ac:dyDescent="0.3"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</row>
    <row r="348" spans="9:19" x14ac:dyDescent="0.3"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</row>
    <row r="349" spans="9:19" x14ac:dyDescent="0.3"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 spans="9:19" x14ac:dyDescent="0.3"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</row>
    <row r="351" spans="9:19" x14ac:dyDescent="0.3"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</row>
    <row r="352" spans="9:19" x14ac:dyDescent="0.3"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 spans="9:19" x14ac:dyDescent="0.3"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</row>
    <row r="354" spans="9:19" x14ac:dyDescent="0.3"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</row>
    <row r="355" spans="9:19" x14ac:dyDescent="0.3"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</row>
    <row r="356" spans="9:19" x14ac:dyDescent="0.3"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</row>
    <row r="357" spans="9:19" x14ac:dyDescent="0.3"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</row>
    <row r="358" spans="9:19" x14ac:dyDescent="0.3"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</row>
    <row r="359" spans="9:19" x14ac:dyDescent="0.3"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</row>
    <row r="360" spans="9:19" x14ac:dyDescent="0.3"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</row>
    <row r="361" spans="9:19" x14ac:dyDescent="0.3"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</row>
    <row r="362" spans="9:19" x14ac:dyDescent="0.3"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</row>
    <row r="363" spans="9:19" x14ac:dyDescent="0.3"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</row>
    <row r="364" spans="9:19" x14ac:dyDescent="0.3"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</row>
    <row r="365" spans="9:19" x14ac:dyDescent="0.3"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</row>
    <row r="366" spans="9:19" x14ac:dyDescent="0.3"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</row>
    <row r="367" spans="9:19" x14ac:dyDescent="0.3"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</row>
    <row r="368" spans="9:19" x14ac:dyDescent="0.3"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</row>
    <row r="369" spans="9:19" x14ac:dyDescent="0.3"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</row>
    <row r="370" spans="9:19" x14ac:dyDescent="0.3"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</row>
    <row r="371" spans="9:19" x14ac:dyDescent="0.3"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</row>
    <row r="372" spans="9:19" x14ac:dyDescent="0.3"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</row>
    <row r="373" spans="9:19" x14ac:dyDescent="0.3"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</row>
    <row r="374" spans="9:19" x14ac:dyDescent="0.3"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</row>
    <row r="375" spans="9:19" x14ac:dyDescent="0.3"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</row>
    <row r="376" spans="9:19" x14ac:dyDescent="0.3"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</row>
    <row r="377" spans="9:19" x14ac:dyDescent="0.3"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</row>
    <row r="378" spans="9:19" x14ac:dyDescent="0.3"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</row>
    <row r="379" spans="9:19" x14ac:dyDescent="0.3"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</row>
    <row r="380" spans="9:19" x14ac:dyDescent="0.3"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</row>
    <row r="381" spans="9:19" x14ac:dyDescent="0.3"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</row>
    <row r="382" spans="9:19" x14ac:dyDescent="0.3"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</row>
    <row r="383" spans="9:19" x14ac:dyDescent="0.3"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</row>
    <row r="384" spans="9:19" x14ac:dyDescent="0.3"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</row>
    <row r="385" spans="9:19" x14ac:dyDescent="0.3"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</row>
    <row r="386" spans="9:19" x14ac:dyDescent="0.3"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</row>
    <row r="387" spans="9:19" x14ac:dyDescent="0.3"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</row>
    <row r="388" spans="9:19" x14ac:dyDescent="0.3"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</row>
    <row r="389" spans="9:19" x14ac:dyDescent="0.3"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</row>
    <row r="390" spans="9:19" x14ac:dyDescent="0.3"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</row>
    <row r="391" spans="9:19" x14ac:dyDescent="0.3"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</row>
    <row r="392" spans="9:19" x14ac:dyDescent="0.3"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</row>
    <row r="393" spans="9:19" x14ac:dyDescent="0.3"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</row>
    <row r="394" spans="9:19" x14ac:dyDescent="0.3"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</row>
    <row r="395" spans="9:19" x14ac:dyDescent="0.3"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</row>
    <row r="396" spans="9:19" x14ac:dyDescent="0.3"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</row>
    <row r="397" spans="9:19" x14ac:dyDescent="0.3"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</row>
    <row r="398" spans="9:19" x14ac:dyDescent="0.3"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</row>
    <row r="399" spans="9:19" x14ac:dyDescent="0.3"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</row>
    <row r="400" spans="9:19" x14ac:dyDescent="0.3"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</row>
    <row r="401" spans="9:19" x14ac:dyDescent="0.3"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</row>
    <row r="402" spans="9:19" x14ac:dyDescent="0.3"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</row>
    <row r="403" spans="9:19" x14ac:dyDescent="0.3"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</row>
    <row r="404" spans="9:19" x14ac:dyDescent="0.3"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</row>
    <row r="405" spans="9:19" x14ac:dyDescent="0.3"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</row>
    <row r="406" spans="9:19" x14ac:dyDescent="0.3"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</row>
    <row r="407" spans="9:19" x14ac:dyDescent="0.3"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</row>
    <row r="408" spans="9:19" x14ac:dyDescent="0.3"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</row>
    <row r="409" spans="9:19" x14ac:dyDescent="0.3"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</row>
    <row r="410" spans="9:19" x14ac:dyDescent="0.3"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</row>
    <row r="411" spans="9:19" x14ac:dyDescent="0.3"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</row>
    <row r="412" spans="9:19" x14ac:dyDescent="0.3"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</row>
    <row r="413" spans="9:19" x14ac:dyDescent="0.3"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</row>
    <row r="414" spans="9:19" x14ac:dyDescent="0.3"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</row>
    <row r="415" spans="9:19" x14ac:dyDescent="0.3"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</row>
    <row r="416" spans="9:19" x14ac:dyDescent="0.3"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</row>
    <row r="417" spans="9:19" x14ac:dyDescent="0.3"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</row>
    <row r="418" spans="9:19" x14ac:dyDescent="0.3"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</row>
    <row r="419" spans="9:19" x14ac:dyDescent="0.3"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</row>
    <row r="420" spans="9:19" x14ac:dyDescent="0.3"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</row>
    <row r="421" spans="9:19" x14ac:dyDescent="0.3"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</row>
    <row r="422" spans="9:19" x14ac:dyDescent="0.3"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</row>
    <row r="423" spans="9:19" x14ac:dyDescent="0.3"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</row>
    <row r="424" spans="9:19" x14ac:dyDescent="0.3"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</row>
    <row r="425" spans="9:19" x14ac:dyDescent="0.3"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</row>
    <row r="426" spans="9:19" x14ac:dyDescent="0.3"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</row>
    <row r="427" spans="9:19" x14ac:dyDescent="0.3"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</row>
    <row r="428" spans="9:19" x14ac:dyDescent="0.3"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</row>
    <row r="429" spans="9:19" x14ac:dyDescent="0.3"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</row>
    <row r="430" spans="9:19" x14ac:dyDescent="0.3"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</row>
    <row r="431" spans="9:19" x14ac:dyDescent="0.3"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</row>
    <row r="432" spans="9:19" x14ac:dyDescent="0.3"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</row>
    <row r="433" spans="9:19" x14ac:dyDescent="0.3"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</row>
    <row r="434" spans="9:19" x14ac:dyDescent="0.3"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</row>
    <row r="435" spans="9:19" x14ac:dyDescent="0.3"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</row>
    <row r="436" spans="9:19" x14ac:dyDescent="0.3"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</row>
    <row r="437" spans="9:19" x14ac:dyDescent="0.3"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</row>
    <row r="438" spans="9:19" x14ac:dyDescent="0.3"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</row>
    <row r="439" spans="9:19" x14ac:dyDescent="0.3"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</row>
    <row r="440" spans="9:19" x14ac:dyDescent="0.3"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</row>
    <row r="441" spans="9:19" x14ac:dyDescent="0.3"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</row>
    <row r="442" spans="9:19" x14ac:dyDescent="0.3"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</row>
    <row r="443" spans="9:19" x14ac:dyDescent="0.3"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</row>
    <row r="444" spans="9:19" x14ac:dyDescent="0.3"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</row>
    <row r="445" spans="9:19" x14ac:dyDescent="0.3"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</row>
    <row r="446" spans="9:19" x14ac:dyDescent="0.3"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</row>
    <row r="447" spans="9:19" x14ac:dyDescent="0.3"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</row>
    <row r="448" spans="9:19" x14ac:dyDescent="0.3"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</row>
    <row r="449" spans="9:19" x14ac:dyDescent="0.3"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</row>
    <row r="450" spans="9:19" x14ac:dyDescent="0.3"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</row>
    <row r="451" spans="9:19" x14ac:dyDescent="0.3"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</row>
    <row r="452" spans="9:19" x14ac:dyDescent="0.3"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</row>
    <row r="453" spans="9:19" x14ac:dyDescent="0.3"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</row>
    <row r="454" spans="9:19" x14ac:dyDescent="0.3"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</row>
    <row r="455" spans="9:19" x14ac:dyDescent="0.3"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</row>
    <row r="456" spans="9:19" x14ac:dyDescent="0.3"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</row>
    <row r="457" spans="9:19" x14ac:dyDescent="0.3"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</row>
    <row r="458" spans="9:19" x14ac:dyDescent="0.3"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</row>
    <row r="459" spans="9:19" x14ac:dyDescent="0.3"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</row>
    <row r="460" spans="9:19" x14ac:dyDescent="0.3"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</row>
    <row r="461" spans="9:19" x14ac:dyDescent="0.3"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</row>
    <row r="462" spans="9:19" x14ac:dyDescent="0.3"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</row>
    <row r="463" spans="9:19" x14ac:dyDescent="0.3"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</row>
    <row r="464" spans="9:19" x14ac:dyDescent="0.3"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</row>
    <row r="465" spans="9:19" x14ac:dyDescent="0.3"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</row>
    <row r="466" spans="9:19" x14ac:dyDescent="0.3"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</row>
    <row r="467" spans="9:19" x14ac:dyDescent="0.3"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</row>
    <row r="468" spans="9:19" x14ac:dyDescent="0.3"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</row>
    <row r="469" spans="9:19" x14ac:dyDescent="0.3"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</row>
    <row r="470" spans="9:19" x14ac:dyDescent="0.3"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</row>
    <row r="471" spans="9:19" x14ac:dyDescent="0.3"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</row>
    <row r="472" spans="9:19" x14ac:dyDescent="0.3"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</row>
    <row r="473" spans="9:19" x14ac:dyDescent="0.3"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</row>
    <row r="474" spans="9:19" x14ac:dyDescent="0.3"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</row>
    <row r="475" spans="9:19" x14ac:dyDescent="0.3"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</row>
    <row r="476" spans="9:19" x14ac:dyDescent="0.3"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</row>
    <row r="477" spans="9:19" x14ac:dyDescent="0.3"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</row>
    <row r="478" spans="9:19" x14ac:dyDescent="0.3"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</row>
    <row r="479" spans="9:19" x14ac:dyDescent="0.3"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</row>
    <row r="480" spans="9:19" x14ac:dyDescent="0.3"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</row>
    <row r="481" spans="9:19" x14ac:dyDescent="0.3"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</row>
    <row r="482" spans="9:19" x14ac:dyDescent="0.3"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</row>
    <row r="483" spans="9:19" x14ac:dyDescent="0.3"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</row>
    <row r="484" spans="9:19" x14ac:dyDescent="0.3"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</row>
    <row r="485" spans="9:19" x14ac:dyDescent="0.3"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</row>
    <row r="486" spans="9:19" x14ac:dyDescent="0.3"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</row>
    <row r="487" spans="9:19" x14ac:dyDescent="0.3"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</row>
    <row r="488" spans="9:19" x14ac:dyDescent="0.3"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</row>
    <row r="489" spans="9:19" x14ac:dyDescent="0.3"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</row>
    <row r="490" spans="9:19" x14ac:dyDescent="0.3"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</row>
    <row r="491" spans="9:19" x14ac:dyDescent="0.3"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</row>
    <row r="492" spans="9:19" x14ac:dyDescent="0.3"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</row>
    <row r="493" spans="9:19" x14ac:dyDescent="0.3"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</row>
    <row r="494" spans="9:19" x14ac:dyDescent="0.3"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</row>
    <row r="495" spans="9:19" x14ac:dyDescent="0.3"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</row>
    <row r="496" spans="9:19" x14ac:dyDescent="0.3"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</row>
    <row r="497" spans="9:19" x14ac:dyDescent="0.3"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</row>
    <row r="498" spans="9:19" x14ac:dyDescent="0.3"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</row>
    <row r="499" spans="9:19" x14ac:dyDescent="0.3"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</row>
    <row r="500" spans="9:19" x14ac:dyDescent="0.3"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</row>
    <row r="501" spans="9:19" x14ac:dyDescent="0.3"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</row>
    <row r="502" spans="9:19" x14ac:dyDescent="0.3"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</row>
    <row r="503" spans="9:19" x14ac:dyDescent="0.3"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</row>
    <row r="504" spans="9:19" x14ac:dyDescent="0.3"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</row>
    <row r="505" spans="9:19" x14ac:dyDescent="0.3"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</row>
    <row r="506" spans="9:19" x14ac:dyDescent="0.3"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</row>
    <row r="507" spans="9:19" x14ac:dyDescent="0.3"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</row>
    <row r="508" spans="9:19" x14ac:dyDescent="0.3"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</row>
    <row r="509" spans="9:19" x14ac:dyDescent="0.3"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</row>
    <row r="510" spans="9:19" x14ac:dyDescent="0.3"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</row>
    <row r="511" spans="9:19" x14ac:dyDescent="0.3"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</row>
    <row r="512" spans="9:19" x14ac:dyDescent="0.3"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</row>
    <row r="513" spans="9:19" x14ac:dyDescent="0.3"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</row>
    <row r="514" spans="9:19" x14ac:dyDescent="0.3"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</row>
    <row r="515" spans="9:19" x14ac:dyDescent="0.3"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</row>
    <row r="516" spans="9:19" x14ac:dyDescent="0.3"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</row>
    <row r="517" spans="9:19" x14ac:dyDescent="0.3"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</row>
    <row r="518" spans="9:19" x14ac:dyDescent="0.3"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</row>
    <row r="519" spans="9:19" x14ac:dyDescent="0.3"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</row>
    <row r="520" spans="9:19" x14ac:dyDescent="0.3"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</row>
    <row r="521" spans="9:19" x14ac:dyDescent="0.3"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</row>
    <row r="522" spans="9:19" x14ac:dyDescent="0.3"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</row>
    <row r="523" spans="9:19" x14ac:dyDescent="0.3"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</row>
    <row r="524" spans="9:19" x14ac:dyDescent="0.3"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</row>
    <row r="525" spans="9:19" x14ac:dyDescent="0.3"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</row>
    <row r="526" spans="9:19" x14ac:dyDescent="0.3"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</row>
    <row r="527" spans="9:19" x14ac:dyDescent="0.3"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</row>
    <row r="528" spans="9:19" x14ac:dyDescent="0.3"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</row>
    <row r="529" spans="9:19" x14ac:dyDescent="0.3"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</row>
    <row r="530" spans="9:19" x14ac:dyDescent="0.3"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</row>
    <row r="531" spans="9:19" x14ac:dyDescent="0.3"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</row>
    <row r="532" spans="9:19" x14ac:dyDescent="0.3"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</row>
    <row r="533" spans="9:19" x14ac:dyDescent="0.3"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</row>
    <row r="534" spans="9:19" x14ac:dyDescent="0.3"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</row>
    <row r="535" spans="9:19" x14ac:dyDescent="0.3"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</row>
    <row r="536" spans="9:19" x14ac:dyDescent="0.3"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</row>
    <row r="537" spans="9:19" x14ac:dyDescent="0.3"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</row>
    <row r="538" spans="9:19" x14ac:dyDescent="0.3"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</row>
    <row r="539" spans="9:19" x14ac:dyDescent="0.3"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</row>
    <row r="540" spans="9:19" x14ac:dyDescent="0.3"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</row>
    <row r="541" spans="9:19" x14ac:dyDescent="0.3"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</row>
    <row r="542" spans="9:19" x14ac:dyDescent="0.3"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</row>
    <row r="543" spans="9:19" x14ac:dyDescent="0.3"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</row>
    <row r="544" spans="9:19" x14ac:dyDescent="0.3"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</row>
    <row r="545" spans="9:19" x14ac:dyDescent="0.3"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</row>
    <row r="546" spans="9:19" x14ac:dyDescent="0.3"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</row>
    <row r="547" spans="9:19" x14ac:dyDescent="0.3"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</row>
    <row r="548" spans="9:19" x14ac:dyDescent="0.3"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</row>
    <row r="549" spans="9:19" x14ac:dyDescent="0.3"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</row>
    <row r="550" spans="9:19" x14ac:dyDescent="0.3"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</row>
    <row r="551" spans="9:19" x14ac:dyDescent="0.3"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</row>
    <row r="552" spans="9:19" x14ac:dyDescent="0.3"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</row>
    <row r="553" spans="9:19" x14ac:dyDescent="0.3"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</row>
    <row r="554" spans="9:19" x14ac:dyDescent="0.3"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</row>
    <row r="555" spans="9:19" x14ac:dyDescent="0.3"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</row>
    <row r="556" spans="9:19" x14ac:dyDescent="0.3"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</row>
    <row r="557" spans="9:19" x14ac:dyDescent="0.3"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</row>
    <row r="558" spans="9:19" x14ac:dyDescent="0.3"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</row>
    <row r="559" spans="9:19" x14ac:dyDescent="0.3"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</row>
    <row r="560" spans="9:19" x14ac:dyDescent="0.3"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</row>
    <row r="561" spans="9:19" x14ac:dyDescent="0.3"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</row>
    <row r="562" spans="9:19" x14ac:dyDescent="0.3"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</row>
    <row r="563" spans="9:19" x14ac:dyDescent="0.3"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</row>
    <row r="564" spans="9:19" x14ac:dyDescent="0.3"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</row>
    <row r="565" spans="9:19" x14ac:dyDescent="0.3"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</row>
    <row r="566" spans="9:19" x14ac:dyDescent="0.3"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</row>
    <row r="567" spans="9:19" x14ac:dyDescent="0.3"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</row>
    <row r="568" spans="9:19" x14ac:dyDescent="0.3"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</row>
    <row r="569" spans="9:19" x14ac:dyDescent="0.3"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</row>
    <row r="570" spans="9:19" x14ac:dyDescent="0.3"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</row>
    <row r="571" spans="9:19" x14ac:dyDescent="0.3"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</row>
    <row r="572" spans="9:19" x14ac:dyDescent="0.3"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</row>
    <row r="573" spans="9:19" x14ac:dyDescent="0.3"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</row>
    <row r="574" spans="9:19" x14ac:dyDescent="0.3"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</row>
    <row r="575" spans="9:19" x14ac:dyDescent="0.3"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</row>
    <row r="576" spans="9:19" x14ac:dyDescent="0.3"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</row>
    <row r="577" spans="9:19" x14ac:dyDescent="0.3"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</row>
    <row r="578" spans="9:19" x14ac:dyDescent="0.3"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</row>
    <row r="579" spans="9:19" x14ac:dyDescent="0.3"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</row>
    <row r="580" spans="9:19" x14ac:dyDescent="0.3"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</row>
    <row r="581" spans="9:19" x14ac:dyDescent="0.3"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</row>
    <row r="582" spans="9:19" x14ac:dyDescent="0.3"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</row>
    <row r="583" spans="9:19" x14ac:dyDescent="0.3"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</row>
    <row r="584" spans="9:19" x14ac:dyDescent="0.3"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</row>
    <row r="585" spans="9:19" x14ac:dyDescent="0.3"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</row>
    <row r="586" spans="9:19" x14ac:dyDescent="0.3"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</row>
    <row r="587" spans="9:19" x14ac:dyDescent="0.3"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</row>
    <row r="588" spans="9:19" x14ac:dyDescent="0.3"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</row>
    <row r="589" spans="9:19" x14ac:dyDescent="0.3"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</row>
    <row r="590" spans="9:19" x14ac:dyDescent="0.3"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</row>
    <row r="591" spans="9:19" x14ac:dyDescent="0.3"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</row>
    <row r="592" spans="9:19" x14ac:dyDescent="0.3"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</row>
    <row r="593" spans="9:19" x14ac:dyDescent="0.3"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</row>
    <row r="594" spans="9:19" x14ac:dyDescent="0.3"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</row>
    <row r="595" spans="9:19" x14ac:dyDescent="0.3"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</row>
    <row r="596" spans="9:19" x14ac:dyDescent="0.3"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</row>
    <row r="597" spans="9:19" x14ac:dyDescent="0.3"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</row>
    <row r="598" spans="9:19" x14ac:dyDescent="0.3"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</row>
    <row r="599" spans="9:19" x14ac:dyDescent="0.3"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</row>
    <row r="600" spans="9:19" x14ac:dyDescent="0.3"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</row>
    <row r="601" spans="9:19" x14ac:dyDescent="0.3"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</row>
    <row r="602" spans="9:19" x14ac:dyDescent="0.3"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</row>
    <row r="603" spans="9:19" x14ac:dyDescent="0.3"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</row>
    <row r="604" spans="9:19" x14ac:dyDescent="0.3"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</row>
    <row r="605" spans="9:19" x14ac:dyDescent="0.3"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</row>
    <row r="606" spans="9:19" x14ac:dyDescent="0.3"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</row>
    <row r="607" spans="9:19" x14ac:dyDescent="0.3"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</row>
    <row r="608" spans="9:19" x14ac:dyDescent="0.3"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</row>
    <row r="609" spans="9:19" x14ac:dyDescent="0.3"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</row>
    <row r="610" spans="9:19" x14ac:dyDescent="0.3"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</row>
    <row r="611" spans="9:19" x14ac:dyDescent="0.3"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</row>
    <row r="612" spans="9:19" x14ac:dyDescent="0.3"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</row>
    <row r="613" spans="9:19" x14ac:dyDescent="0.3"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</row>
    <row r="614" spans="9:19" x14ac:dyDescent="0.3"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</row>
    <row r="615" spans="9:19" x14ac:dyDescent="0.3"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</row>
    <row r="616" spans="9:19" x14ac:dyDescent="0.3"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</row>
    <row r="617" spans="9:19" x14ac:dyDescent="0.3"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</row>
    <row r="618" spans="9:19" x14ac:dyDescent="0.3"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</row>
    <row r="619" spans="9:19" x14ac:dyDescent="0.3"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</row>
    <row r="620" spans="9:19" x14ac:dyDescent="0.3"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</row>
    <row r="621" spans="9:19" x14ac:dyDescent="0.3"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</row>
    <row r="622" spans="9:19" x14ac:dyDescent="0.3"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</row>
    <row r="623" spans="9:19" x14ac:dyDescent="0.3"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</row>
    <row r="624" spans="9:19" x14ac:dyDescent="0.3"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</row>
    <row r="625" spans="9:19" x14ac:dyDescent="0.3"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</row>
    <row r="626" spans="9:19" x14ac:dyDescent="0.3"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</row>
    <row r="627" spans="9:19" x14ac:dyDescent="0.3"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</row>
    <row r="628" spans="9:19" x14ac:dyDescent="0.3"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</row>
    <row r="629" spans="9:19" x14ac:dyDescent="0.3"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</row>
    <row r="630" spans="9:19" x14ac:dyDescent="0.3"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</row>
    <row r="631" spans="9:19" x14ac:dyDescent="0.3"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</row>
    <row r="632" spans="9:19" x14ac:dyDescent="0.3"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</row>
    <row r="633" spans="9:19" x14ac:dyDescent="0.3"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</row>
    <row r="634" spans="9:19" x14ac:dyDescent="0.3"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</row>
    <row r="635" spans="9:19" x14ac:dyDescent="0.3"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</row>
    <row r="636" spans="9:19" x14ac:dyDescent="0.3"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</row>
    <row r="637" spans="9:19" x14ac:dyDescent="0.3"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</row>
    <row r="638" spans="9:19" x14ac:dyDescent="0.3"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</row>
    <row r="639" spans="9:19" x14ac:dyDescent="0.3"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</row>
    <row r="640" spans="9:19" x14ac:dyDescent="0.3"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</row>
    <row r="641" spans="9:19" x14ac:dyDescent="0.3"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</row>
    <row r="642" spans="9:19" x14ac:dyDescent="0.3"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</row>
    <row r="643" spans="9:19" x14ac:dyDescent="0.3"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</row>
    <row r="644" spans="9:19" x14ac:dyDescent="0.3"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</row>
    <row r="645" spans="9:19" x14ac:dyDescent="0.3"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</row>
    <row r="646" spans="9:19" x14ac:dyDescent="0.3"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</row>
    <row r="647" spans="9:19" x14ac:dyDescent="0.3"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</row>
    <row r="648" spans="9:19" x14ac:dyDescent="0.3"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</row>
    <row r="649" spans="9:19" x14ac:dyDescent="0.3"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</row>
    <row r="650" spans="9:19" x14ac:dyDescent="0.3"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</row>
    <row r="651" spans="9:19" x14ac:dyDescent="0.3"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</row>
    <row r="652" spans="9:19" x14ac:dyDescent="0.3"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</row>
    <row r="653" spans="9:19" x14ac:dyDescent="0.3"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</row>
    <row r="654" spans="9:19" x14ac:dyDescent="0.3"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</row>
    <row r="655" spans="9:19" x14ac:dyDescent="0.3"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</row>
    <row r="656" spans="9:19" x14ac:dyDescent="0.3"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</row>
    <row r="657" spans="9:19" x14ac:dyDescent="0.3"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</row>
    <row r="658" spans="9:19" x14ac:dyDescent="0.3"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</row>
    <row r="659" spans="9:19" x14ac:dyDescent="0.3"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</row>
    <row r="660" spans="9:19" x14ac:dyDescent="0.3"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</row>
    <row r="661" spans="9:19" x14ac:dyDescent="0.3"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</row>
    <row r="662" spans="9:19" x14ac:dyDescent="0.3"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</row>
    <row r="663" spans="9:19" x14ac:dyDescent="0.3"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</row>
    <row r="664" spans="9:19" x14ac:dyDescent="0.3"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</row>
    <row r="665" spans="9:19" x14ac:dyDescent="0.3"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</row>
    <row r="666" spans="9:19" x14ac:dyDescent="0.3"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</row>
    <row r="667" spans="9:19" x14ac:dyDescent="0.3"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</row>
    <row r="668" spans="9:19" x14ac:dyDescent="0.3"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</row>
    <row r="669" spans="9:19" x14ac:dyDescent="0.3"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</row>
    <row r="670" spans="9:19" x14ac:dyDescent="0.3"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</row>
    <row r="671" spans="9:19" x14ac:dyDescent="0.3"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</row>
    <row r="672" spans="9:19" x14ac:dyDescent="0.3"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</row>
    <row r="673" spans="9:19" x14ac:dyDescent="0.3"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</row>
    <row r="674" spans="9:19" x14ac:dyDescent="0.3"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</row>
    <row r="675" spans="9:19" x14ac:dyDescent="0.3"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</row>
    <row r="676" spans="9:19" x14ac:dyDescent="0.3"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</row>
    <row r="677" spans="9:19" x14ac:dyDescent="0.3"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</row>
    <row r="678" spans="9:19" x14ac:dyDescent="0.3"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</row>
    <row r="679" spans="9:19" x14ac:dyDescent="0.3"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</row>
    <row r="680" spans="9:19" x14ac:dyDescent="0.3"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</row>
    <row r="681" spans="9:19" x14ac:dyDescent="0.3"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</row>
    <row r="682" spans="9:19" x14ac:dyDescent="0.3"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</row>
    <row r="683" spans="9:19" x14ac:dyDescent="0.3"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</row>
    <row r="684" spans="9:19" x14ac:dyDescent="0.3"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</row>
    <row r="685" spans="9:19" x14ac:dyDescent="0.3"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</row>
    <row r="686" spans="9:19" x14ac:dyDescent="0.3"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</row>
    <row r="687" spans="9:19" x14ac:dyDescent="0.3"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</row>
    <row r="688" spans="9:19" x14ac:dyDescent="0.3"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</row>
    <row r="689" spans="9:19" x14ac:dyDescent="0.3"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</row>
    <row r="690" spans="9:19" x14ac:dyDescent="0.3"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</row>
    <row r="691" spans="9:19" x14ac:dyDescent="0.3"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</row>
    <row r="692" spans="9:19" x14ac:dyDescent="0.3"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</row>
    <row r="693" spans="9:19" x14ac:dyDescent="0.3"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</row>
    <row r="694" spans="9:19" x14ac:dyDescent="0.3"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</row>
    <row r="695" spans="9:19" x14ac:dyDescent="0.3"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</row>
    <row r="696" spans="9:19" x14ac:dyDescent="0.3"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</row>
    <row r="697" spans="9:19" x14ac:dyDescent="0.3"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</row>
    <row r="698" spans="9:19" x14ac:dyDescent="0.3"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</row>
    <row r="699" spans="9:19" x14ac:dyDescent="0.3"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</row>
    <row r="700" spans="9:19" x14ac:dyDescent="0.3"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</row>
    <row r="701" spans="9:19" x14ac:dyDescent="0.3"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</row>
    <row r="702" spans="9:19" x14ac:dyDescent="0.3"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</row>
    <row r="703" spans="9:19" x14ac:dyDescent="0.3"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</row>
    <row r="704" spans="9:19" x14ac:dyDescent="0.3"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</row>
    <row r="705" spans="9:19" x14ac:dyDescent="0.3"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</row>
    <row r="706" spans="9:19" x14ac:dyDescent="0.3"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</row>
    <row r="707" spans="9:19" x14ac:dyDescent="0.3"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</row>
    <row r="708" spans="9:19" x14ac:dyDescent="0.3"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</row>
    <row r="709" spans="9:19" x14ac:dyDescent="0.3"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</row>
    <row r="710" spans="9:19" x14ac:dyDescent="0.3"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</row>
    <row r="711" spans="9:19" x14ac:dyDescent="0.3"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</row>
    <row r="712" spans="9:19" x14ac:dyDescent="0.3"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</row>
    <row r="713" spans="9:19" x14ac:dyDescent="0.3"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</row>
    <row r="714" spans="9:19" x14ac:dyDescent="0.3"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</row>
    <row r="715" spans="9:19" x14ac:dyDescent="0.3"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</row>
    <row r="716" spans="9:19" x14ac:dyDescent="0.3"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</row>
    <row r="717" spans="9:19" x14ac:dyDescent="0.3"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</row>
    <row r="718" spans="9:19" x14ac:dyDescent="0.3"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</row>
    <row r="719" spans="9:19" x14ac:dyDescent="0.3"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</row>
    <row r="720" spans="9:19" x14ac:dyDescent="0.3"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</row>
    <row r="721" spans="9:19" x14ac:dyDescent="0.3"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</row>
    <row r="722" spans="9:19" x14ac:dyDescent="0.3"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</row>
    <row r="723" spans="9:19" x14ac:dyDescent="0.3"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</row>
    <row r="724" spans="9:19" x14ac:dyDescent="0.3"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</row>
    <row r="725" spans="9:19" x14ac:dyDescent="0.3"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</row>
    <row r="726" spans="9:19" x14ac:dyDescent="0.3"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</row>
    <row r="727" spans="9:19" x14ac:dyDescent="0.3"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</row>
    <row r="728" spans="9:19" x14ac:dyDescent="0.3"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</row>
    <row r="729" spans="9:19" x14ac:dyDescent="0.3"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</row>
    <row r="730" spans="9:19" x14ac:dyDescent="0.3"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</row>
    <row r="731" spans="9:19" x14ac:dyDescent="0.3"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</row>
    <row r="732" spans="9:19" x14ac:dyDescent="0.3"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</row>
    <row r="733" spans="9:19" x14ac:dyDescent="0.3"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</row>
    <row r="734" spans="9:19" x14ac:dyDescent="0.3"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</row>
    <row r="735" spans="9:19" x14ac:dyDescent="0.3"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</row>
    <row r="736" spans="9:19" x14ac:dyDescent="0.3"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</row>
    <row r="737" spans="9:19" x14ac:dyDescent="0.3"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</row>
    <row r="738" spans="9:19" x14ac:dyDescent="0.3"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</row>
    <row r="739" spans="9:19" x14ac:dyDescent="0.3"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</row>
    <row r="740" spans="9:19" x14ac:dyDescent="0.3"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</row>
    <row r="741" spans="9:19" x14ac:dyDescent="0.3"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</row>
    <row r="742" spans="9:19" x14ac:dyDescent="0.3"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</row>
    <row r="743" spans="9:19" x14ac:dyDescent="0.3"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</row>
    <row r="744" spans="9:19" x14ac:dyDescent="0.3"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</row>
    <row r="745" spans="9:19" x14ac:dyDescent="0.3"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</row>
    <row r="746" spans="9:19" x14ac:dyDescent="0.3"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</row>
    <row r="747" spans="9:19" x14ac:dyDescent="0.3"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</row>
    <row r="748" spans="9:19" x14ac:dyDescent="0.3"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</row>
    <row r="749" spans="9:19" x14ac:dyDescent="0.3"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</row>
    <row r="750" spans="9:19" x14ac:dyDescent="0.3"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</row>
    <row r="751" spans="9:19" x14ac:dyDescent="0.3"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</row>
    <row r="752" spans="9:19" x14ac:dyDescent="0.3"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</row>
    <row r="753" spans="9:19" x14ac:dyDescent="0.3"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</row>
    <row r="754" spans="9:19" x14ac:dyDescent="0.3"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</row>
    <row r="755" spans="9:19" x14ac:dyDescent="0.3"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</row>
    <row r="756" spans="9:19" x14ac:dyDescent="0.3"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</row>
    <row r="757" spans="9:19" x14ac:dyDescent="0.3"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</row>
    <row r="758" spans="9:19" x14ac:dyDescent="0.3"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</row>
    <row r="759" spans="9:19" x14ac:dyDescent="0.3"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</row>
    <row r="760" spans="9:19" x14ac:dyDescent="0.3"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</row>
    <row r="761" spans="9:19" x14ac:dyDescent="0.3"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</row>
    <row r="762" spans="9:19" x14ac:dyDescent="0.3"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</row>
    <row r="763" spans="9:19" x14ac:dyDescent="0.3"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</row>
    <row r="764" spans="9:19" x14ac:dyDescent="0.3"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</row>
    <row r="765" spans="9:19" x14ac:dyDescent="0.3"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</row>
    <row r="766" spans="9:19" x14ac:dyDescent="0.3"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</row>
    <row r="767" spans="9:19" x14ac:dyDescent="0.3"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</row>
    <row r="768" spans="9:19" x14ac:dyDescent="0.3"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</row>
    <row r="769" spans="9:19" x14ac:dyDescent="0.3"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</row>
    <row r="770" spans="9:19" x14ac:dyDescent="0.3"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</row>
    <row r="771" spans="9:19" x14ac:dyDescent="0.3"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</row>
    <row r="772" spans="9:19" x14ac:dyDescent="0.3"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</row>
    <row r="773" spans="9:19" x14ac:dyDescent="0.3"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</row>
    <row r="774" spans="9:19" x14ac:dyDescent="0.3"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</row>
    <row r="775" spans="9:19" x14ac:dyDescent="0.3"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</row>
    <row r="776" spans="9:19" x14ac:dyDescent="0.3"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</row>
    <row r="777" spans="9:19" x14ac:dyDescent="0.3"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</row>
    <row r="778" spans="9:19" x14ac:dyDescent="0.3"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</row>
    <row r="779" spans="9:19" x14ac:dyDescent="0.3"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</row>
    <row r="780" spans="9:19" x14ac:dyDescent="0.3"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</row>
    <row r="781" spans="9:19" x14ac:dyDescent="0.3"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</row>
    <row r="782" spans="9:19" x14ac:dyDescent="0.3"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</row>
    <row r="783" spans="9:19" x14ac:dyDescent="0.3"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</row>
    <row r="784" spans="9:19" x14ac:dyDescent="0.3"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</row>
    <row r="785" spans="9:19" x14ac:dyDescent="0.3"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</row>
    <row r="786" spans="9:19" x14ac:dyDescent="0.3"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</row>
    <row r="787" spans="9:19" x14ac:dyDescent="0.3"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</row>
    <row r="788" spans="9:19" x14ac:dyDescent="0.3"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</row>
    <row r="789" spans="9:19" x14ac:dyDescent="0.3"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</row>
    <row r="790" spans="9:19" x14ac:dyDescent="0.3"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</row>
    <row r="791" spans="9:19" x14ac:dyDescent="0.3"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</row>
    <row r="792" spans="9:19" x14ac:dyDescent="0.3"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</row>
    <row r="793" spans="9:19" x14ac:dyDescent="0.3"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</row>
    <row r="794" spans="9:19" x14ac:dyDescent="0.3"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</row>
    <row r="795" spans="9:19" x14ac:dyDescent="0.3"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</row>
    <row r="796" spans="9:19" x14ac:dyDescent="0.3"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</row>
    <row r="797" spans="9:19" x14ac:dyDescent="0.3"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</row>
    <row r="798" spans="9:19" x14ac:dyDescent="0.3"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</row>
    <row r="799" spans="9:19" x14ac:dyDescent="0.3"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</row>
    <row r="800" spans="9:19" x14ac:dyDescent="0.3"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</row>
    <row r="801" spans="9:19" x14ac:dyDescent="0.3"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</row>
    <row r="802" spans="9:19" x14ac:dyDescent="0.3"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</row>
    <row r="803" spans="9:19" x14ac:dyDescent="0.3"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</row>
    <row r="804" spans="9:19" x14ac:dyDescent="0.3"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</row>
    <row r="805" spans="9:19" x14ac:dyDescent="0.3"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</row>
    <row r="806" spans="9:19" x14ac:dyDescent="0.3"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</row>
    <row r="807" spans="9:19" x14ac:dyDescent="0.3"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</row>
    <row r="808" spans="9:19" x14ac:dyDescent="0.3"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</row>
    <row r="809" spans="9:19" x14ac:dyDescent="0.3"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</row>
    <row r="810" spans="9:19" x14ac:dyDescent="0.3"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</row>
    <row r="811" spans="9:19" x14ac:dyDescent="0.3"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</row>
    <row r="812" spans="9:19" x14ac:dyDescent="0.3"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</row>
    <row r="813" spans="9:19" x14ac:dyDescent="0.3"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</row>
    <row r="814" spans="9:19" x14ac:dyDescent="0.3"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</row>
    <row r="815" spans="9:19" x14ac:dyDescent="0.3"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</row>
    <row r="816" spans="9:19" x14ac:dyDescent="0.3"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</row>
    <row r="817" spans="9:19" x14ac:dyDescent="0.3"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</row>
    <row r="818" spans="9:19" x14ac:dyDescent="0.3"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</row>
    <row r="819" spans="9:19" x14ac:dyDescent="0.3"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</row>
    <row r="820" spans="9:19" x14ac:dyDescent="0.3"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</row>
    <row r="821" spans="9:19" x14ac:dyDescent="0.3"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</row>
    <row r="822" spans="9:19" x14ac:dyDescent="0.3"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</row>
    <row r="823" spans="9:19" x14ac:dyDescent="0.3"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</row>
    <row r="824" spans="9:19" x14ac:dyDescent="0.3"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</row>
    <row r="825" spans="9:19" x14ac:dyDescent="0.3"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</row>
    <row r="826" spans="9:19" x14ac:dyDescent="0.3"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</row>
    <row r="827" spans="9:19" x14ac:dyDescent="0.3"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</row>
    <row r="828" spans="9:19" x14ac:dyDescent="0.3"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</row>
    <row r="829" spans="9:19" x14ac:dyDescent="0.3"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</row>
    <row r="830" spans="9:19" x14ac:dyDescent="0.3"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</row>
    <row r="831" spans="9:19" x14ac:dyDescent="0.3"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</row>
    <row r="832" spans="9:19" x14ac:dyDescent="0.3"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</row>
    <row r="833" spans="9:19" x14ac:dyDescent="0.3"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</row>
    <row r="834" spans="9:19" x14ac:dyDescent="0.3"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</row>
    <row r="835" spans="9:19" x14ac:dyDescent="0.3"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</row>
    <row r="836" spans="9:19" x14ac:dyDescent="0.3"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</row>
    <row r="837" spans="9:19" x14ac:dyDescent="0.3"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</row>
    <row r="838" spans="9:19" x14ac:dyDescent="0.3"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</row>
    <row r="839" spans="9:19" x14ac:dyDescent="0.3"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</row>
    <row r="840" spans="9:19" x14ac:dyDescent="0.3"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</row>
    <row r="841" spans="9:19" x14ac:dyDescent="0.3"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</row>
    <row r="842" spans="9:19" x14ac:dyDescent="0.3"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</row>
    <row r="843" spans="9:19" x14ac:dyDescent="0.3"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</row>
    <row r="844" spans="9:19" x14ac:dyDescent="0.3"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</row>
    <row r="845" spans="9:19" x14ac:dyDescent="0.3"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</row>
    <row r="846" spans="9:19" x14ac:dyDescent="0.3"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</row>
    <row r="847" spans="9:19" x14ac:dyDescent="0.3"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</row>
    <row r="848" spans="9:19" x14ac:dyDescent="0.3"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</row>
    <row r="849" spans="9:19" x14ac:dyDescent="0.3"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</row>
    <row r="850" spans="9:19" x14ac:dyDescent="0.3"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</row>
    <row r="851" spans="9:19" x14ac:dyDescent="0.3"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</row>
    <row r="852" spans="9:19" x14ac:dyDescent="0.3"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</row>
    <row r="853" spans="9:19" x14ac:dyDescent="0.3"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</row>
    <row r="854" spans="9:19" x14ac:dyDescent="0.3"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</row>
    <row r="855" spans="9:19" x14ac:dyDescent="0.3"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</row>
    <row r="856" spans="9:19" x14ac:dyDescent="0.3"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</row>
    <row r="857" spans="9:19" x14ac:dyDescent="0.3"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</row>
    <row r="858" spans="9:19" x14ac:dyDescent="0.3"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</row>
    <row r="859" spans="9:19" x14ac:dyDescent="0.3"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</row>
    <row r="860" spans="9:19" x14ac:dyDescent="0.3"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</row>
    <row r="861" spans="9:19" x14ac:dyDescent="0.3"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</row>
    <row r="862" spans="9:19" x14ac:dyDescent="0.3"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</row>
    <row r="863" spans="9:19" x14ac:dyDescent="0.3"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</row>
    <row r="864" spans="9:19" x14ac:dyDescent="0.3"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</row>
    <row r="865" spans="9:19" x14ac:dyDescent="0.3"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</row>
    <row r="866" spans="9:19" x14ac:dyDescent="0.3"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</row>
    <row r="867" spans="9:19" x14ac:dyDescent="0.3"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</row>
    <row r="868" spans="9:19" x14ac:dyDescent="0.3"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</row>
    <row r="869" spans="9:19" x14ac:dyDescent="0.3"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</row>
    <row r="870" spans="9:19" x14ac:dyDescent="0.3"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</row>
    <row r="871" spans="9:19" x14ac:dyDescent="0.3"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</row>
    <row r="872" spans="9:19" x14ac:dyDescent="0.3"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</row>
    <row r="873" spans="9:19" x14ac:dyDescent="0.3"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</row>
    <row r="874" spans="9:19" x14ac:dyDescent="0.3"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</row>
    <row r="875" spans="9:19" x14ac:dyDescent="0.3"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</row>
    <row r="876" spans="9:19" x14ac:dyDescent="0.3"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</row>
    <row r="877" spans="9:19" x14ac:dyDescent="0.3"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</row>
    <row r="878" spans="9:19" x14ac:dyDescent="0.3"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</row>
    <row r="879" spans="9:19" x14ac:dyDescent="0.3"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</row>
    <row r="880" spans="9:19" x14ac:dyDescent="0.3"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</row>
    <row r="881" spans="9:19" x14ac:dyDescent="0.3"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</row>
    <row r="882" spans="9:19" x14ac:dyDescent="0.3"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</row>
    <row r="883" spans="9:19" x14ac:dyDescent="0.3"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</row>
    <row r="884" spans="9:19" x14ac:dyDescent="0.3"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</row>
    <row r="885" spans="9:19" x14ac:dyDescent="0.3"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</row>
    <row r="886" spans="9:19" x14ac:dyDescent="0.3"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</row>
    <row r="887" spans="9:19" x14ac:dyDescent="0.3"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</row>
    <row r="888" spans="9:19" x14ac:dyDescent="0.3"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</row>
    <row r="889" spans="9:19" x14ac:dyDescent="0.3"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</row>
    <row r="890" spans="9:19" x14ac:dyDescent="0.3"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</row>
    <row r="891" spans="9:19" x14ac:dyDescent="0.3"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</row>
    <row r="892" spans="9:19" x14ac:dyDescent="0.3"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</row>
    <row r="893" spans="9:19" x14ac:dyDescent="0.3"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</row>
    <row r="894" spans="9:19" x14ac:dyDescent="0.3"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</row>
    <row r="895" spans="9:19" x14ac:dyDescent="0.3"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</row>
    <row r="896" spans="9:19" x14ac:dyDescent="0.3"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</row>
    <row r="897" spans="9:19" x14ac:dyDescent="0.3"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</row>
    <row r="898" spans="9:19" x14ac:dyDescent="0.3"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</row>
    <row r="899" spans="9:19" x14ac:dyDescent="0.3"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</row>
    <row r="900" spans="9:19" x14ac:dyDescent="0.3"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</row>
    <row r="901" spans="9:19" x14ac:dyDescent="0.3"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</row>
    <row r="902" spans="9:19" x14ac:dyDescent="0.3"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</row>
    <row r="903" spans="9:19" x14ac:dyDescent="0.3"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</row>
    <row r="904" spans="9:19" x14ac:dyDescent="0.3"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</row>
    <row r="905" spans="9:19" x14ac:dyDescent="0.3"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</row>
    <row r="906" spans="9:19" x14ac:dyDescent="0.3"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</row>
    <row r="907" spans="9:19" x14ac:dyDescent="0.3"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</row>
    <row r="908" spans="9:19" x14ac:dyDescent="0.3"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</row>
    <row r="909" spans="9:19" x14ac:dyDescent="0.3"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</row>
    <row r="910" spans="9:19" x14ac:dyDescent="0.3"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</row>
    <row r="911" spans="9:19" x14ac:dyDescent="0.3"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</row>
    <row r="912" spans="9:19" x14ac:dyDescent="0.3"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</row>
    <row r="913" spans="9:19" x14ac:dyDescent="0.3"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</row>
    <row r="914" spans="9:19" x14ac:dyDescent="0.3"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</row>
    <row r="915" spans="9:19" x14ac:dyDescent="0.3"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</row>
    <row r="916" spans="9:19" x14ac:dyDescent="0.3"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</row>
    <row r="917" spans="9:19" x14ac:dyDescent="0.3"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</row>
    <row r="918" spans="9:19" x14ac:dyDescent="0.3"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</row>
    <row r="919" spans="9:19" x14ac:dyDescent="0.3"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</row>
    <row r="920" spans="9:19" x14ac:dyDescent="0.3"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</row>
    <row r="921" spans="9:19" x14ac:dyDescent="0.3"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</row>
    <row r="922" spans="9:19" x14ac:dyDescent="0.3"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</row>
    <row r="923" spans="9:19" x14ac:dyDescent="0.3"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</row>
    <row r="924" spans="9:19" x14ac:dyDescent="0.3"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</row>
    <row r="925" spans="9:19" x14ac:dyDescent="0.3"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</row>
    <row r="926" spans="9:19" x14ac:dyDescent="0.3"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</row>
    <row r="927" spans="9:19" x14ac:dyDescent="0.3"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</row>
    <row r="928" spans="9:19" x14ac:dyDescent="0.3"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</row>
    <row r="929" spans="9:19" x14ac:dyDescent="0.3"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</row>
    <row r="930" spans="9:19" x14ac:dyDescent="0.3"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</row>
    <row r="931" spans="9:19" x14ac:dyDescent="0.3"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</row>
    <row r="932" spans="9:19" x14ac:dyDescent="0.3"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</row>
    <row r="933" spans="9:19" x14ac:dyDescent="0.3"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</row>
    <row r="934" spans="9:19" x14ac:dyDescent="0.3"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</row>
    <row r="935" spans="9:19" x14ac:dyDescent="0.3"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</row>
    <row r="936" spans="9:19" x14ac:dyDescent="0.3"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</row>
    <row r="937" spans="9:19" x14ac:dyDescent="0.3"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</row>
    <row r="938" spans="9:19" x14ac:dyDescent="0.3"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</row>
    <row r="939" spans="9:19" x14ac:dyDescent="0.3"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</row>
    <row r="940" spans="9:19" x14ac:dyDescent="0.3"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</row>
    <row r="941" spans="9:19" x14ac:dyDescent="0.3"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</row>
    <row r="942" spans="9:19" x14ac:dyDescent="0.3"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</row>
    <row r="943" spans="9:19" x14ac:dyDescent="0.3"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</row>
    <row r="944" spans="9:19" x14ac:dyDescent="0.3"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</row>
    <row r="945" spans="9:19" x14ac:dyDescent="0.3"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</row>
    <row r="946" spans="9:19" x14ac:dyDescent="0.3"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</row>
    <row r="947" spans="9:19" x14ac:dyDescent="0.3"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</row>
    <row r="948" spans="9:19" x14ac:dyDescent="0.3"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</row>
    <row r="949" spans="9:19" x14ac:dyDescent="0.3"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</row>
    <row r="950" spans="9:19" x14ac:dyDescent="0.3"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</row>
    <row r="951" spans="9:19" x14ac:dyDescent="0.3"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</row>
    <row r="952" spans="9:19" x14ac:dyDescent="0.3"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</row>
    <row r="953" spans="9:19" x14ac:dyDescent="0.3"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</row>
    <row r="954" spans="9:19" x14ac:dyDescent="0.3"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</row>
    <row r="955" spans="9:19" x14ac:dyDescent="0.3"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</row>
    <row r="956" spans="9:19" x14ac:dyDescent="0.3"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</row>
    <row r="957" spans="9:19" x14ac:dyDescent="0.3"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</row>
    <row r="958" spans="9:19" x14ac:dyDescent="0.3"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</row>
    <row r="959" spans="9:19" x14ac:dyDescent="0.3"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</row>
    <row r="960" spans="9:19" x14ac:dyDescent="0.3"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</row>
    <row r="961" spans="9:19" x14ac:dyDescent="0.3"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</row>
    <row r="962" spans="9:19" x14ac:dyDescent="0.3"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</row>
    <row r="963" spans="9:19" x14ac:dyDescent="0.3"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</row>
    <row r="964" spans="9:19" x14ac:dyDescent="0.3"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</row>
    <row r="965" spans="9:19" x14ac:dyDescent="0.3"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</row>
    <row r="966" spans="9:19" x14ac:dyDescent="0.3"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</row>
    <row r="967" spans="9:19" x14ac:dyDescent="0.3"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</row>
    <row r="968" spans="9:19" x14ac:dyDescent="0.3"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</row>
    <row r="969" spans="9:19" x14ac:dyDescent="0.3"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</row>
    <row r="970" spans="9:19" x14ac:dyDescent="0.3"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</row>
    <row r="971" spans="9:19" x14ac:dyDescent="0.3"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</row>
    <row r="972" spans="9:19" x14ac:dyDescent="0.3"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</row>
    <row r="973" spans="9:19" x14ac:dyDescent="0.3"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</row>
    <row r="974" spans="9:19" x14ac:dyDescent="0.3"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</row>
    <row r="975" spans="9:19" x14ac:dyDescent="0.3"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</row>
    <row r="976" spans="9:19" x14ac:dyDescent="0.3"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</row>
    <row r="977" spans="9:19" x14ac:dyDescent="0.3"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</row>
    <row r="978" spans="9:19" x14ac:dyDescent="0.3"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</row>
    <row r="979" spans="9:19" x14ac:dyDescent="0.3"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</row>
    <row r="980" spans="9:19" x14ac:dyDescent="0.3"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</row>
    <row r="981" spans="9:19" x14ac:dyDescent="0.3"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</row>
    <row r="982" spans="9:19" x14ac:dyDescent="0.3"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</row>
    <row r="983" spans="9:19" x14ac:dyDescent="0.3"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</row>
    <row r="984" spans="9:19" x14ac:dyDescent="0.3"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</row>
    <row r="985" spans="9:19" x14ac:dyDescent="0.3"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</row>
    <row r="986" spans="9:19" x14ac:dyDescent="0.3"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</row>
    <row r="987" spans="9:19" x14ac:dyDescent="0.3"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</row>
    <row r="988" spans="9:19" x14ac:dyDescent="0.3"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</row>
    <row r="989" spans="9:19" x14ac:dyDescent="0.3"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</row>
    <row r="990" spans="9:19" x14ac:dyDescent="0.3"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</row>
    <row r="991" spans="9:19" x14ac:dyDescent="0.3"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</row>
    <row r="992" spans="9:19" x14ac:dyDescent="0.3"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</row>
    <row r="993" spans="9:19" x14ac:dyDescent="0.3"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</row>
    <row r="994" spans="9:19" x14ac:dyDescent="0.3"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</row>
    <row r="995" spans="9:19" x14ac:dyDescent="0.3"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</row>
    <row r="996" spans="9:19" x14ac:dyDescent="0.3"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</row>
    <row r="997" spans="9:19" x14ac:dyDescent="0.3"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</row>
    <row r="998" spans="9:19" x14ac:dyDescent="0.3"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</row>
    <row r="999" spans="9:19" x14ac:dyDescent="0.3"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</row>
    <row r="1000" spans="9:19" x14ac:dyDescent="0.3"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</row>
    <row r="1001" spans="9:19" x14ac:dyDescent="0.3"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</row>
    <row r="1002" spans="9:19" x14ac:dyDescent="0.3"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</row>
    <row r="1003" spans="9:19" x14ac:dyDescent="0.3"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</row>
    <row r="1004" spans="9:19" x14ac:dyDescent="0.3"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</row>
    <row r="1005" spans="9:19" x14ac:dyDescent="0.3"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</row>
    <row r="1006" spans="9:19" x14ac:dyDescent="0.3"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</row>
    <row r="1007" spans="9:19" x14ac:dyDescent="0.3"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</row>
    <row r="1008" spans="9:19" x14ac:dyDescent="0.3"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</row>
    <row r="1009" spans="9:19" x14ac:dyDescent="0.3"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</row>
    <row r="1010" spans="9:19" x14ac:dyDescent="0.3"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</row>
    <row r="1011" spans="9:19" x14ac:dyDescent="0.3"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</row>
    <row r="1012" spans="9:19" x14ac:dyDescent="0.3"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</row>
    <row r="1013" spans="9:19" x14ac:dyDescent="0.3"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</row>
    <row r="1014" spans="9:19" x14ac:dyDescent="0.3"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</row>
    <row r="1015" spans="9:19" x14ac:dyDescent="0.3"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</row>
    <row r="1016" spans="9:19" x14ac:dyDescent="0.3"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</row>
    <row r="1017" spans="9:19" x14ac:dyDescent="0.3"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</row>
    <row r="1018" spans="9:19" x14ac:dyDescent="0.3"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</row>
    <row r="1019" spans="9:19" x14ac:dyDescent="0.3"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</row>
    <row r="1020" spans="9:19" x14ac:dyDescent="0.3"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</row>
    <row r="1021" spans="9:19" x14ac:dyDescent="0.3"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</row>
    <row r="1022" spans="9:19" x14ac:dyDescent="0.3"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</row>
    <row r="1023" spans="9:19" x14ac:dyDescent="0.3"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</row>
    <row r="1024" spans="9:19" x14ac:dyDescent="0.3"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</row>
    <row r="1025" spans="9:19" x14ac:dyDescent="0.3"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</row>
    <row r="1026" spans="9:19" x14ac:dyDescent="0.3"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</row>
    <row r="1027" spans="9:19" x14ac:dyDescent="0.3"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</row>
    <row r="1028" spans="9:19" x14ac:dyDescent="0.3"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</row>
    <row r="1029" spans="9:19" x14ac:dyDescent="0.3"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</row>
    <row r="1030" spans="9:19" x14ac:dyDescent="0.3"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</row>
    <row r="1031" spans="9:19" x14ac:dyDescent="0.3"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</row>
    <row r="1032" spans="9:19" x14ac:dyDescent="0.3"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</row>
    <row r="1033" spans="9:19" x14ac:dyDescent="0.3"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</row>
    <row r="1034" spans="9:19" x14ac:dyDescent="0.3"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</row>
    <row r="1035" spans="9:19" x14ac:dyDescent="0.3"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</row>
    <row r="1036" spans="9:19" x14ac:dyDescent="0.3"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</row>
    <row r="1037" spans="9:19" x14ac:dyDescent="0.3"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</row>
    <row r="1038" spans="9:19" x14ac:dyDescent="0.3"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</row>
    <row r="1039" spans="9:19" x14ac:dyDescent="0.3"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</row>
    <row r="1040" spans="9:19" x14ac:dyDescent="0.3"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</row>
    <row r="1041" spans="9:19" x14ac:dyDescent="0.3"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</row>
    <row r="1042" spans="9:19" x14ac:dyDescent="0.3"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</row>
    <row r="1043" spans="9:19" x14ac:dyDescent="0.3"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</row>
    <row r="1044" spans="9:19" x14ac:dyDescent="0.3"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</row>
    <row r="1045" spans="9:19" x14ac:dyDescent="0.3"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</row>
    <row r="1046" spans="9:19" x14ac:dyDescent="0.3"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</row>
    <row r="1047" spans="9:19" x14ac:dyDescent="0.3"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</row>
    <row r="1048" spans="9:19" x14ac:dyDescent="0.3"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</row>
    <row r="1049" spans="9:19" x14ac:dyDescent="0.3"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</row>
    <row r="1050" spans="9:19" x14ac:dyDescent="0.3"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</row>
    <row r="1051" spans="9:19" x14ac:dyDescent="0.3"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</row>
    <row r="1052" spans="9:19" x14ac:dyDescent="0.3"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</row>
    <row r="1053" spans="9:19" x14ac:dyDescent="0.3"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</row>
    <row r="1054" spans="9:19" x14ac:dyDescent="0.3"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</row>
    <row r="1055" spans="9:19" x14ac:dyDescent="0.3"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</row>
    <row r="1056" spans="9:19" x14ac:dyDescent="0.3"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</row>
    <row r="1057" spans="9:19" x14ac:dyDescent="0.3"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</row>
    <row r="1058" spans="9:19" x14ac:dyDescent="0.3"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</row>
    <row r="1059" spans="9:19" x14ac:dyDescent="0.3"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</row>
    <row r="1060" spans="9:19" x14ac:dyDescent="0.3"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</row>
    <row r="1061" spans="9:19" x14ac:dyDescent="0.3"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</row>
    <row r="1062" spans="9:19" x14ac:dyDescent="0.3"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</row>
    <row r="1063" spans="9:19" x14ac:dyDescent="0.3"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</row>
    <row r="1064" spans="9:19" x14ac:dyDescent="0.3"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</row>
    <row r="1065" spans="9:19" x14ac:dyDescent="0.3"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</row>
    <row r="1066" spans="9:19" x14ac:dyDescent="0.3"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</row>
    <row r="1067" spans="9:19" x14ac:dyDescent="0.3"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</row>
    <row r="1068" spans="9:19" x14ac:dyDescent="0.3"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</row>
    <row r="1069" spans="9:19" x14ac:dyDescent="0.3"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</row>
    <row r="1070" spans="9:19" x14ac:dyDescent="0.3"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</row>
    <row r="1071" spans="9:19" x14ac:dyDescent="0.3"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</row>
    <row r="1072" spans="9:19" x14ac:dyDescent="0.3"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</row>
    <row r="1073" spans="9:19" x14ac:dyDescent="0.3"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</row>
    <row r="1074" spans="9:19" x14ac:dyDescent="0.3"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</row>
    <row r="1075" spans="9:19" x14ac:dyDescent="0.3"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</row>
    <row r="1076" spans="9:19" x14ac:dyDescent="0.3"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</row>
    <row r="1077" spans="9:19" x14ac:dyDescent="0.3"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</row>
    <row r="1078" spans="9:19" x14ac:dyDescent="0.3"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</row>
    <row r="1079" spans="9:19" x14ac:dyDescent="0.3"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</row>
    <row r="1080" spans="9:19" x14ac:dyDescent="0.3"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</row>
    <row r="1081" spans="9:19" x14ac:dyDescent="0.3"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</row>
    <row r="1082" spans="9:19" x14ac:dyDescent="0.3"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</row>
    <row r="1083" spans="9:19" x14ac:dyDescent="0.3"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</row>
    <row r="1084" spans="9:19" x14ac:dyDescent="0.3"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</row>
    <row r="1085" spans="9:19" x14ac:dyDescent="0.3"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</row>
    <row r="1086" spans="9:19" x14ac:dyDescent="0.3"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</row>
    <row r="1087" spans="9:19" x14ac:dyDescent="0.3"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</row>
    <row r="1088" spans="9:19" x14ac:dyDescent="0.3"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</row>
    <row r="1089" spans="9:19" x14ac:dyDescent="0.3"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</row>
    <row r="1090" spans="9:19" x14ac:dyDescent="0.3"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</row>
    <row r="1091" spans="9:19" x14ac:dyDescent="0.3"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</row>
    <row r="1092" spans="9:19" x14ac:dyDescent="0.3"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</row>
    <row r="1093" spans="9:19" x14ac:dyDescent="0.3"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</row>
    <row r="1094" spans="9:19" x14ac:dyDescent="0.3"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</row>
    <row r="1095" spans="9:19" x14ac:dyDescent="0.3"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</row>
    <row r="1096" spans="9:19" x14ac:dyDescent="0.3"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</row>
    <row r="1097" spans="9:19" x14ac:dyDescent="0.3"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</row>
    <row r="1098" spans="9:19" x14ac:dyDescent="0.3"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</row>
    <row r="1099" spans="9:19" x14ac:dyDescent="0.3"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</row>
    <row r="1100" spans="9:19" x14ac:dyDescent="0.3"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</row>
    <row r="1101" spans="9:19" x14ac:dyDescent="0.3"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</row>
    <row r="1102" spans="9:19" x14ac:dyDescent="0.3"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</row>
    <row r="1103" spans="9:19" x14ac:dyDescent="0.3"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</row>
    <row r="1104" spans="9:19" x14ac:dyDescent="0.3"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</row>
    <row r="1105" spans="9:19" x14ac:dyDescent="0.3"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</row>
    <row r="1106" spans="9:19" x14ac:dyDescent="0.3"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</row>
    <row r="1107" spans="9:19" x14ac:dyDescent="0.3"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</row>
    <row r="1108" spans="9:19" x14ac:dyDescent="0.3"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</row>
    <row r="1109" spans="9:19" x14ac:dyDescent="0.3"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</row>
    <row r="1110" spans="9:19" x14ac:dyDescent="0.3"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</row>
    <row r="1111" spans="9:19" x14ac:dyDescent="0.3"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</row>
    <row r="1112" spans="9:19" x14ac:dyDescent="0.3"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</row>
    <row r="1113" spans="9:19" x14ac:dyDescent="0.3"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</row>
    <row r="1114" spans="9:19" x14ac:dyDescent="0.3"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</row>
    <row r="1115" spans="9:19" x14ac:dyDescent="0.3"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</row>
    <row r="1116" spans="9:19" x14ac:dyDescent="0.3"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</row>
    <row r="1117" spans="9:19" x14ac:dyDescent="0.3"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</row>
    <row r="1118" spans="9:19" x14ac:dyDescent="0.3"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</row>
    <row r="1119" spans="9:19" x14ac:dyDescent="0.3"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</row>
    <row r="1120" spans="9:19" x14ac:dyDescent="0.3"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</row>
    <row r="1121" spans="9:19" x14ac:dyDescent="0.3"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</row>
    <row r="1122" spans="9:19" x14ac:dyDescent="0.3"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</row>
    <row r="1123" spans="9:19" x14ac:dyDescent="0.3"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</row>
    <row r="1124" spans="9:19" x14ac:dyDescent="0.3"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</row>
    <row r="1125" spans="9:19" x14ac:dyDescent="0.3"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</row>
    <row r="1126" spans="9:19" x14ac:dyDescent="0.3"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</row>
    <row r="1127" spans="9:19" x14ac:dyDescent="0.3"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</row>
    <row r="1128" spans="9:19" x14ac:dyDescent="0.3"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</row>
    <row r="1129" spans="9:19" x14ac:dyDescent="0.3"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</row>
    <row r="1130" spans="9:19" x14ac:dyDescent="0.3"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</row>
    <row r="1131" spans="9:19" x14ac:dyDescent="0.3"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</row>
    <row r="1132" spans="9:19" x14ac:dyDescent="0.3"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</row>
    <row r="1133" spans="9:19" x14ac:dyDescent="0.3"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</row>
    <row r="1134" spans="9:19" x14ac:dyDescent="0.3"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</row>
    <row r="1135" spans="9:19" x14ac:dyDescent="0.3"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</row>
    <row r="1136" spans="9:19" x14ac:dyDescent="0.3"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</row>
    <row r="1137" spans="9:19" x14ac:dyDescent="0.3"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</row>
    <row r="1138" spans="9:19" x14ac:dyDescent="0.3"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</row>
    <row r="1139" spans="9:19" x14ac:dyDescent="0.3"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</row>
    <row r="1140" spans="9:19" x14ac:dyDescent="0.3"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</row>
    <row r="1141" spans="9:19" x14ac:dyDescent="0.3"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</row>
    <row r="1142" spans="9:19" x14ac:dyDescent="0.3"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</row>
    <row r="1143" spans="9:19" x14ac:dyDescent="0.3"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</row>
    <row r="1144" spans="9:19" x14ac:dyDescent="0.3"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</row>
    <row r="1145" spans="9:19" x14ac:dyDescent="0.3"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</row>
    <row r="1146" spans="9:19" x14ac:dyDescent="0.3"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</row>
    <row r="1147" spans="9:19" x14ac:dyDescent="0.3"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</row>
    <row r="1148" spans="9:19" x14ac:dyDescent="0.3"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</row>
    <row r="1149" spans="9:19" x14ac:dyDescent="0.3"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</row>
    <row r="1150" spans="9:19" x14ac:dyDescent="0.3"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</row>
    <row r="1151" spans="9:19" x14ac:dyDescent="0.3"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</row>
    <row r="1152" spans="9:19" x14ac:dyDescent="0.3"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</row>
    <row r="1153" spans="9:19" x14ac:dyDescent="0.3"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</row>
    <row r="1154" spans="9:19" x14ac:dyDescent="0.3"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</row>
    <row r="1155" spans="9:19" x14ac:dyDescent="0.3"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</row>
    <row r="1156" spans="9:19" x14ac:dyDescent="0.3"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</row>
    <row r="1157" spans="9:19" x14ac:dyDescent="0.3"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</row>
    <row r="1158" spans="9:19" x14ac:dyDescent="0.3"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</row>
    <row r="1159" spans="9:19" x14ac:dyDescent="0.3"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</row>
    <row r="1160" spans="9:19" x14ac:dyDescent="0.3"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</row>
    <row r="1161" spans="9:19" x14ac:dyDescent="0.3"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</row>
    <row r="1162" spans="9:19" x14ac:dyDescent="0.3"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</row>
    <row r="1163" spans="9:19" x14ac:dyDescent="0.3"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</row>
    <row r="1164" spans="9:19" x14ac:dyDescent="0.3"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</row>
    <row r="1165" spans="9:19" x14ac:dyDescent="0.3"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</row>
    <row r="1166" spans="9:19" x14ac:dyDescent="0.3"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</row>
    <row r="1167" spans="9:19" x14ac:dyDescent="0.3"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</row>
    <row r="1168" spans="9:19" x14ac:dyDescent="0.3"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</row>
    <row r="1169" spans="9:19" x14ac:dyDescent="0.3"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</row>
    <row r="1170" spans="9:19" x14ac:dyDescent="0.3"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</row>
    <row r="1171" spans="9:19" x14ac:dyDescent="0.3"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</row>
    <row r="1172" spans="9:19" x14ac:dyDescent="0.3"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</row>
    <row r="1173" spans="9:19" x14ac:dyDescent="0.3"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</row>
    <row r="1174" spans="9:19" x14ac:dyDescent="0.3"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</row>
    <row r="1175" spans="9:19" x14ac:dyDescent="0.3"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</row>
    <row r="1176" spans="9:19" x14ac:dyDescent="0.3"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</row>
    <row r="1177" spans="9:19" x14ac:dyDescent="0.3"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</row>
    <row r="1178" spans="9:19" x14ac:dyDescent="0.3"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</row>
    <row r="1179" spans="9:19" x14ac:dyDescent="0.3"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</row>
    <row r="1180" spans="9:19" x14ac:dyDescent="0.3"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</row>
    <row r="1181" spans="9:19" x14ac:dyDescent="0.3"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</row>
    <row r="1182" spans="9:19" x14ac:dyDescent="0.3"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</row>
    <row r="1183" spans="9:19" x14ac:dyDescent="0.3"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</row>
    <row r="1184" spans="9:19" x14ac:dyDescent="0.3"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</row>
    <row r="1185" spans="9:19" x14ac:dyDescent="0.3"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</row>
    <row r="1186" spans="9:19" x14ac:dyDescent="0.3"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</row>
    <row r="1187" spans="9:19" x14ac:dyDescent="0.3"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</row>
    <row r="1188" spans="9:19" x14ac:dyDescent="0.3"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</row>
    <row r="1189" spans="9:19" x14ac:dyDescent="0.3"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</row>
    <row r="1190" spans="9:19" x14ac:dyDescent="0.3"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</row>
    <row r="1191" spans="9:19" x14ac:dyDescent="0.3"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</row>
    <row r="1192" spans="9:19" x14ac:dyDescent="0.3"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</row>
    <row r="1193" spans="9:19" x14ac:dyDescent="0.3"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</row>
    <row r="1194" spans="9:19" x14ac:dyDescent="0.3"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</row>
    <row r="1195" spans="9:19" x14ac:dyDescent="0.3"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</row>
    <row r="1196" spans="9:19" x14ac:dyDescent="0.3"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</row>
    <row r="1197" spans="9:19" x14ac:dyDescent="0.3"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</row>
    <row r="1198" spans="9:19" x14ac:dyDescent="0.3"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</row>
    <row r="1199" spans="9:19" x14ac:dyDescent="0.3"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</row>
    <row r="1200" spans="9:19" x14ac:dyDescent="0.3"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</row>
    <row r="1201" spans="9:19" x14ac:dyDescent="0.3"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</row>
    <row r="1202" spans="9:19" x14ac:dyDescent="0.3"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</row>
    <row r="1203" spans="9:19" x14ac:dyDescent="0.3"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</row>
    <row r="1204" spans="9:19" x14ac:dyDescent="0.3"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</row>
    <row r="1205" spans="9:19" x14ac:dyDescent="0.3"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</row>
    <row r="1206" spans="9:19" x14ac:dyDescent="0.3"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</row>
    <row r="1207" spans="9:19" x14ac:dyDescent="0.3"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</row>
    <row r="1208" spans="9:19" x14ac:dyDescent="0.3"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</row>
    <row r="1209" spans="9:19" x14ac:dyDescent="0.3"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</row>
    <row r="1210" spans="9:19" x14ac:dyDescent="0.3"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</row>
    <row r="1211" spans="9:19" x14ac:dyDescent="0.3"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</row>
    <row r="1212" spans="9:19" x14ac:dyDescent="0.3"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</row>
    <row r="1213" spans="9:19" x14ac:dyDescent="0.3"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</row>
    <row r="1214" spans="9:19" x14ac:dyDescent="0.3"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</row>
    <row r="1215" spans="9:19" x14ac:dyDescent="0.3"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</row>
    <row r="1216" spans="9:19" x14ac:dyDescent="0.3"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</row>
    <row r="1217" spans="9:19" x14ac:dyDescent="0.3"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</row>
    <row r="1218" spans="9:19" x14ac:dyDescent="0.3"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</row>
    <row r="1219" spans="9:19" x14ac:dyDescent="0.3"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</row>
    <row r="1220" spans="9:19" x14ac:dyDescent="0.3"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</row>
    <row r="1221" spans="9:19" x14ac:dyDescent="0.3"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</row>
    <row r="1222" spans="9:19" x14ac:dyDescent="0.3"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</row>
    <row r="1223" spans="9:19" x14ac:dyDescent="0.3"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</row>
    <row r="1224" spans="9:19" x14ac:dyDescent="0.3"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</row>
    <row r="1225" spans="9:19" x14ac:dyDescent="0.3"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</row>
    <row r="1226" spans="9:19" x14ac:dyDescent="0.3"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</row>
    <row r="1227" spans="9:19" x14ac:dyDescent="0.3"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</row>
    <row r="1228" spans="9:19" x14ac:dyDescent="0.3"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</row>
    <row r="1229" spans="9:19" x14ac:dyDescent="0.3"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</row>
    <row r="1230" spans="9:19" x14ac:dyDescent="0.3"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</row>
    <row r="1231" spans="9:19" x14ac:dyDescent="0.3"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</row>
    <row r="1232" spans="9:19" x14ac:dyDescent="0.3"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</row>
    <row r="1233" spans="9:19" x14ac:dyDescent="0.3"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</row>
    <row r="1234" spans="9:19" x14ac:dyDescent="0.3"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</row>
    <row r="1235" spans="9:19" x14ac:dyDescent="0.3"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</row>
    <row r="1236" spans="9:19" x14ac:dyDescent="0.3"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</row>
    <row r="1237" spans="9:19" x14ac:dyDescent="0.3"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</row>
    <row r="1238" spans="9:19" x14ac:dyDescent="0.3"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</row>
    <row r="1239" spans="9:19" x14ac:dyDescent="0.3"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</row>
    <row r="1240" spans="9:19" x14ac:dyDescent="0.3"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</row>
    <row r="1241" spans="9:19" x14ac:dyDescent="0.3"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</row>
    <row r="1242" spans="9:19" x14ac:dyDescent="0.3"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</row>
    <row r="1243" spans="9:19" x14ac:dyDescent="0.3"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</row>
    <row r="1244" spans="9:19" x14ac:dyDescent="0.3"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</row>
    <row r="1245" spans="9:19" x14ac:dyDescent="0.3"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</row>
    <row r="1246" spans="9:19" x14ac:dyDescent="0.3"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</row>
    <row r="1247" spans="9:19" x14ac:dyDescent="0.3"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</row>
    <row r="1248" spans="9:19" x14ac:dyDescent="0.3"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</row>
    <row r="1249" spans="9:19" x14ac:dyDescent="0.3"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</row>
    <row r="1250" spans="9:19" x14ac:dyDescent="0.3"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</row>
    <row r="1251" spans="9:19" x14ac:dyDescent="0.3"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</row>
    <row r="1252" spans="9:19" x14ac:dyDescent="0.3"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</row>
    <row r="1253" spans="9:19" x14ac:dyDescent="0.3"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</row>
    <row r="1254" spans="9:19" x14ac:dyDescent="0.3"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</row>
    <row r="1255" spans="9:19" x14ac:dyDescent="0.3"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</row>
    <row r="1256" spans="9:19" x14ac:dyDescent="0.3"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</row>
    <row r="1257" spans="9:19" x14ac:dyDescent="0.3"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</row>
    <row r="1258" spans="9:19" x14ac:dyDescent="0.3"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</row>
    <row r="1259" spans="9:19" x14ac:dyDescent="0.3"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</row>
    <row r="1260" spans="9:19" x14ac:dyDescent="0.3"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</row>
    <row r="1261" spans="9:19" x14ac:dyDescent="0.3"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</row>
  </sheetData>
  <mergeCells count="42">
    <mergeCell ref="N1:P1"/>
    <mergeCell ref="I1:J1"/>
    <mergeCell ref="A76:H76"/>
    <mergeCell ref="A79:H79"/>
    <mergeCell ref="A126:H126"/>
    <mergeCell ref="A73:H73"/>
    <mergeCell ref="A66:H66"/>
    <mergeCell ref="A70:H70"/>
    <mergeCell ref="C1:C2"/>
    <mergeCell ref="A288:H288"/>
    <mergeCell ref="A253:H253"/>
    <mergeCell ref="A257:H257"/>
    <mergeCell ref="A261:H261"/>
    <mergeCell ref="A264:H264"/>
    <mergeCell ref="A275:H275"/>
    <mergeCell ref="A285:H285"/>
    <mergeCell ref="Q1:R1"/>
    <mergeCell ref="A162:H162"/>
    <mergeCell ref="D1:F1"/>
    <mergeCell ref="A120:H120"/>
    <mergeCell ref="A1:A2"/>
    <mergeCell ref="B1:B2"/>
    <mergeCell ref="G1:H1"/>
    <mergeCell ref="A4:H4"/>
    <mergeCell ref="A36:H36"/>
    <mergeCell ref="A45:H45"/>
    <mergeCell ref="A49:H49"/>
    <mergeCell ref="A55:H55"/>
    <mergeCell ref="A61:H61"/>
    <mergeCell ref="K1:M1"/>
    <mergeCell ref="A155:H155"/>
    <mergeCell ref="A159:H159"/>
    <mergeCell ref="A168:H168"/>
    <mergeCell ref="A165:H165"/>
    <mergeCell ref="A142:H142"/>
    <mergeCell ref="A130:H130"/>
    <mergeCell ref="A133:H133"/>
    <mergeCell ref="A136:H136"/>
    <mergeCell ref="A145:H145"/>
    <mergeCell ref="A149:H149"/>
    <mergeCell ref="A152:H152"/>
    <mergeCell ref="A139:H139"/>
  </mergeCells>
  <conditionalFormatting sqref="AG6:AG298">
    <cfRule type="cellIs" dxfId="2" priority="1" operator="lessThan">
      <formula>0</formula>
    </cfRule>
  </conditionalFormatting>
  <conditionalFormatting sqref="AO6:AO298">
    <cfRule type="cellIs" dxfId="1" priority="2" operator="lessThan">
      <formula>0</formula>
    </cfRule>
    <cfRule type="cellIs" dxfId="0" priority="3" operator="lessThan">
      <formula>0</formula>
    </cfRule>
  </conditionalFormatting>
  <hyperlinks>
    <hyperlink ref="A4:E4" r:id="rId1" display="Книги Александра Карпова" xr:uid="{D2A71F45-A2B6-4A7B-A924-A1E6A628C091}"/>
    <hyperlink ref="A36:E36" r:id="rId2" display="Книги экспертов проекта smart-venture.ru" xr:uid="{165420EB-E666-4DCF-B81F-12FBDF692D24}"/>
    <hyperlink ref="A8" r:id="rId3" xr:uid="{9D6B9D2A-412D-4870-94C0-081659636157}"/>
    <hyperlink ref="A9" r:id="rId4" xr:uid="{FFA3F945-1E5B-4331-BC3D-D5885D61A812}"/>
    <hyperlink ref="A34" r:id="rId5" xr:uid="{DB89C3D2-9E2B-427D-B1A5-627DA71326B3}"/>
    <hyperlink ref="A30" r:id="rId6" xr:uid="{23247BFC-7D6C-40F9-A955-7E73267038D7}"/>
    <hyperlink ref="A33" r:id="rId7" xr:uid="{DD96C29E-2CE0-48F4-A251-8664AF4EC642}"/>
    <hyperlink ref="A10" r:id="rId8" xr:uid="{4BC46264-A596-40B9-8156-985E477CA154}"/>
    <hyperlink ref="A17" r:id="rId9" xr:uid="{70303B92-41B8-4A30-918D-ABD72AB905C6}"/>
    <hyperlink ref="A18" r:id="rId10" xr:uid="{6D73D93E-25B1-4460-AC9D-C8D418F0C529}"/>
    <hyperlink ref="A19" r:id="rId11" xr:uid="{15388ABA-480D-4D5A-A9FF-ACC3E1C9A210}"/>
    <hyperlink ref="A20" r:id="rId12" xr:uid="{1FEA3B51-FDE2-4A89-809F-68DDD9DC68BD}"/>
    <hyperlink ref="A21" r:id="rId13" xr:uid="{206F8227-268E-494F-AAC0-E8D777B3F898}"/>
    <hyperlink ref="A22" r:id="rId14" xr:uid="{F033C5C8-D1F6-4126-9CE9-7CA1899CBCA6}"/>
    <hyperlink ref="A23" r:id="rId15" xr:uid="{3D7DD0D9-8DD3-4C4A-A809-CC40693D0D16}"/>
    <hyperlink ref="A24" r:id="rId16" xr:uid="{768F00B2-DD63-4309-90DE-1920EF8A26B5}"/>
    <hyperlink ref="A25" r:id="rId17" xr:uid="{8A4B5F84-E66E-4569-954B-324316277ECB}"/>
    <hyperlink ref="A26" r:id="rId18" xr:uid="{7D8BADF9-9157-4308-9E0B-BDFA1AB2BF34}"/>
    <hyperlink ref="A27" r:id="rId19" xr:uid="{3A44C286-2390-4F6C-B8CC-29BD168A021E}"/>
    <hyperlink ref="A37" r:id="rId20" xr:uid="{A47BCF15-E749-4DEB-B0A8-0BED4A6B43E6}"/>
    <hyperlink ref="A84" r:id="rId21" xr:uid="{A5346416-F48C-4CAB-A24A-BCB89ED99F1B}"/>
    <hyperlink ref="A83" r:id="rId22" xr:uid="{0CCDE96E-DE41-42E5-8B2D-08E879846B02}"/>
    <hyperlink ref="A38" r:id="rId23" xr:uid="{D2FDF184-7F8A-43F6-80C0-053EF41101A6}"/>
    <hyperlink ref="A28" r:id="rId24" xr:uid="{FD268586-E23B-464F-AEB5-D88D965EC7D1}"/>
    <hyperlink ref="A71" r:id="rId25" xr:uid="{9EE46E6D-4CC6-4B0F-9A0A-66959066E3C1}"/>
    <hyperlink ref="A35" r:id="rId26" xr:uid="{3A2D43DD-53A2-44B2-883F-970510A39396}"/>
    <hyperlink ref="A85" r:id="rId27" xr:uid="{229FA50F-95F8-4411-AAD1-4FEBBF5D57B2}"/>
    <hyperlink ref="A86" r:id="rId28" xr:uid="{528789F0-413A-470E-8979-77287F5150ED}"/>
    <hyperlink ref="A87" r:id="rId29" xr:uid="{634DDDD8-59A6-44F1-83B2-725030A461FB}"/>
    <hyperlink ref="A46" r:id="rId30" xr:uid="{405C3FA1-B351-4D24-905B-9CA61B989B04}"/>
    <hyperlink ref="A88" r:id="rId31" xr:uid="{FA26CD1C-C851-4A63-B49F-84BB98B34107}"/>
    <hyperlink ref="A89" r:id="rId32" xr:uid="{22C20067-9161-420C-9723-AAE89BDACF6D}"/>
    <hyperlink ref="A5" r:id="rId33" xr:uid="{DC4E3C24-2B71-46E3-9C6F-722CA9057ED7}"/>
    <hyperlink ref="A6" r:id="rId34" xr:uid="{9FD2D362-A41D-45DE-914E-9965CAC3F773}"/>
    <hyperlink ref="A7" r:id="rId35" xr:uid="{C611A32A-119A-47C4-A04E-EDD215EA06B3}"/>
    <hyperlink ref="A72" r:id="rId36" xr:uid="{8622547E-21E9-4BE0-B008-EA20D85959CA}"/>
    <hyperlink ref="A90" r:id="rId37" xr:uid="{B4D1E957-E6ED-4048-8550-CD415AC8C7EA}"/>
    <hyperlink ref="A92" r:id="rId38" xr:uid="{1C16725E-46EE-4628-953F-C2B3DB39B389}"/>
    <hyperlink ref="A32" r:id="rId39" xr:uid="{5DFA26D7-AD6C-4E1F-A338-9BE7E4C39DD7}"/>
    <hyperlink ref="A93" r:id="rId40" xr:uid="{621E06A3-F510-4608-BCE6-2F3931CEA784}"/>
    <hyperlink ref="A94" r:id="rId41" xr:uid="{DDE5BD48-22F0-40E8-847D-01356D674717}"/>
    <hyperlink ref="A39" r:id="rId42" xr:uid="{BEAD5FED-E863-4BF3-846E-E8391AAEAEF2}"/>
    <hyperlink ref="A95" r:id="rId43" xr:uid="{BDB19981-695B-4966-ABCA-F942A2F78ACA}"/>
    <hyperlink ref="A74" r:id="rId44" xr:uid="{3C438C66-A3D2-4156-A395-96A2DC6570E0}"/>
    <hyperlink ref="A29" r:id="rId45" xr:uid="{500B80A7-3BDD-4322-AD24-502F1BFB262D}"/>
    <hyperlink ref="A56" r:id="rId46" xr:uid="{ED4B424D-BDA4-4A39-9299-E7CF00428DFD}"/>
    <hyperlink ref="A57" r:id="rId47" xr:uid="{63EF4428-874D-486E-8E99-D25D3416EDF9}"/>
    <hyperlink ref="A40" r:id="rId48" xr:uid="{E83A679D-7976-41A0-A669-CE79F9E266F3}"/>
    <hyperlink ref="A62" r:id="rId49" xr:uid="{1D651B3B-4765-424B-8CD1-D4D59EA33816}"/>
    <hyperlink ref="A77" r:id="rId50" display="     - Книга 1 «Мафиократия»" xr:uid="{FB2E3CFE-C1A7-43EA-8752-B82174B3BB29}"/>
    <hyperlink ref="A78" r:id="rId51" display="     - Книга 2 «Цивилизация психологической войны. Часть 1. Запад против России»" xr:uid="{E14AB73B-5BDB-4DA0-90B5-C30C250ED5C2}"/>
    <hyperlink ref="A47" r:id="rId52" xr:uid="{7ED00FD3-AF72-4773-8177-CD0D419BBFA4}"/>
    <hyperlink ref="A31" r:id="rId53" xr:uid="{7CC2E420-46AA-4817-B4DA-A48DEE978DC9}"/>
    <hyperlink ref="A12" r:id="rId54" xr:uid="{93A64B26-E562-46CC-BB00-8223A9BE2A0E}"/>
    <hyperlink ref="A13" r:id="rId55" xr:uid="{42F975C6-6B66-448B-A73D-439E7315EF8F}"/>
    <hyperlink ref="A14" r:id="rId56" xr:uid="{CF11A1D2-4AC6-46F2-9887-0FD41EB4DD5A}"/>
    <hyperlink ref="A16" r:id="rId57" xr:uid="{53C6B96D-F3EA-4B76-ACF3-B58C075C1E9A}"/>
    <hyperlink ref="A11" r:id="rId58" xr:uid="{236D39A5-F9DB-4241-AA97-21CD8A9646E5}"/>
    <hyperlink ref="A96" r:id="rId59" xr:uid="{D9F8E197-0C6B-4649-BB36-D07A2F598141}"/>
    <hyperlink ref="A15" r:id="rId60" xr:uid="{A8C7567C-079D-46F0-A8A9-7CE492F97A86}"/>
    <hyperlink ref="A75" r:id="rId61" xr:uid="{10EB080A-04CF-41A3-8DE1-46B2603D0120}"/>
    <hyperlink ref="A67" r:id="rId62" xr:uid="{3FCD41E7-E5FD-4E1F-BF5B-46B1310415C5}"/>
    <hyperlink ref="A97" r:id="rId63" xr:uid="{97839988-9DDA-4A3E-91DF-0598DB384930}"/>
    <hyperlink ref="A50" r:id="rId64" xr:uid="{FBEB5CF2-6DB4-47CB-80A0-56251FE5E936}"/>
    <hyperlink ref="A41" r:id="rId65" xr:uid="{A06AD74E-0B1C-4F70-8BC9-1E1ECA481A94}"/>
    <hyperlink ref="A68" r:id="rId66" xr:uid="{F5C255F8-F9E1-4359-9003-4387312557AE}"/>
    <hyperlink ref="A69" r:id="rId67" xr:uid="{7A008010-80D7-46E8-9D11-827E351F22BA}"/>
    <hyperlink ref="A58" r:id="rId68" xr:uid="{34A1FE54-E300-4126-A83A-44A5E3F57B30}"/>
    <hyperlink ref="A51" r:id="rId69" xr:uid="{6026D861-967D-4975-BC3F-CE2FCC5A896A}"/>
    <hyperlink ref="A98" r:id="rId70" xr:uid="{D0711BD2-D687-4656-B72D-D1943149A24D}"/>
    <hyperlink ref="A99" r:id="rId71" xr:uid="{AB8396F8-08B3-4821-92DE-9A37F335155E}"/>
    <hyperlink ref="A100" r:id="rId72" xr:uid="{267AA896-2A60-4476-B626-F0B1AC287644}"/>
    <hyperlink ref="A80" r:id="rId73" display="     - Мао Цзэ-дун. Цитаты. Том 1»" xr:uid="{0400709B-BDB5-4989-AEA3-93A2CA9058EB}"/>
    <hyperlink ref="A81" r:id="rId74" display="     - Мао Цзэ-дун. Цитаты. Том 2»" xr:uid="{089F6687-2FEE-479B-958E-4DA51EFAECD3}"/>
    <hyperlink ref="A82" r:id="rId75" display="     - Мао Цзэ-дун. Цитаты. Том 3»" xr:uid="{06E28DAF-8687-4925-86A8-0DB4DCEB65EB}"/>
    <hyperlink ref="A43" r:id="rId76" xr:uid="{C3A2E6B5-08BA-4559-9DFC-2F23B3B05C5B}"/>
    <hyperlink ref="A101" r:id="rId77" xr:uid="{CCEE92BA-044A-491B-BEA0-7268117E1ED9}"/>
    <hyperlink ref="A103" r:id="rId78" xr:uid="{CBC8B6C5-DF8D-421A-AFB7-1A5916823632}"/>
    <hyperlink ref="A104" r:id="rId79" xr:uid="{0297D843-498B-4707-AB78-381C8ACFD4C0}"/>
    <hyperlink ref="A48" r:id="rId80" xr:uid="{7A91BCFB-B444-4D31-BBFA-19AE64A94D93}"/>
    <hyperlink ref="A105" r:id="rId81" xr:uid="{EC28015C-5209-4867-98C2-2D43861947EE}"/>
    <hyperlink ref="A106" r:id="rId82" xr:uid="{39C94037-F3D6-412B-A2B9-C3482205086F}"/>
    <hyperlink ref="A42" r:id="rId83" xr:uid="{85728B6A-FBE4-4426-B83C-A5FCBE726A08}"/>
    <hyperlink ref="A107" r:id="rId84" xr:uid="{65D38EB5-356E-4FD7-8873-62DF7765014B}"/>
    <hyperlink ref="A109" r:id="rId85" xr:uid="{5D400502-7429-4BE1-B1BA-CC7C99F1551E}"/>
    <hyperlink ref="A110" r:id="rId86" display="Дневник-мотиватор для лентяев" xr:uid="{147FFE1D-CB66-48BF-AFD3-454249839709}"/>
    <hyperlink ref="A111" r:id="rId87" display="Новый Мир" xr:uid="{95D720F8-92D2-4368-AB2D-361904417289}"/>
    <hyperlink ref="A44" r:id="rId88" xr:uid="{A0C16427-FD6B-47FA-A784-0F5D00CC9AA6}"/>
    <hyperlink ref="A53" r:id="rId89" xr:uid="{5F3BEABC-7BD3-466A-97DB-0A70FA03312D}"/>
    <hyperlink ref="A52" r:id="rId90" xr:uid="{1EF8588B-DE53-46A1-B57E-9E1392AB4502}"/>
    <hyperlink ref="A171" r:id="rId91" xr:uid="{2B5C5B20-4ABA-4A8D-BBCB-55667048EEB2}"/>
    <hyperlink ref="A174" r:id="rId92" xr:uid="{7CC86C0F-34B9-4812-AE6C-9ED3DDCEE35C}"/>
    <hyperlink ref="A172" r:id="rId93" xr:uid="{95845104-4650-4357-A735-171B0E121FB5}"/>
    <hyperlink ref="A175" r:id="rId94" xr:uid="{CCAB8017-3275-42BA-8BB0-C9F026522859}"/>
    <hyperlink ref="A176" r:id="rId95" xr:uid="{90B1425B-1106-4E60-B84A-397E00B94AF4}"/>
    <hyperlink ref="A177" r:id="rId96" xr:uid="{04B72786-8842-4F60-9A03-25E9A34AE2DE}"/>
    <hyperlink ref="A178" r:id="rId97" xr:uid="{BCCD7533-EAB0-4BB3-A39A-161213E11B2D}"/>
    <hyperlink ref="A179" r:id="rId98" xr:uid="{A1FB55A6-B4E7-405F-A6FD-C856B1E83742}"/>
    <hyperlink ref="A134" r:id="rId99" xr:uid="{FA456B93-92C3-44A1-8B31-C90521B57C9B}"/>
    <hyperlink ref="A180" r:id="rId100" xr:uid="{BC6CE194-FD14-420A-A453-DED5A4564DD9}"/>
    <hyperlink ref="A163" r:id="rId101" xr:uid="{BA93534A-566B-45D5-8A2A-A1C904F1023F}"/>
    <hyperlink ref="A181" r:id="rId102" xr:uid="{7F5AB5B9-F360-481A-B207-CE8E3991ACDD}"/>
    <hyperlink ref="A182" r:id="rId103" xr:uid="{63D6667A-657E-4B96-A7CD-34499CF2C228}"/>
    <hyperlink ref="A183" r:id="rId104" xr:uid="{49C32AAB-B1F0-4939-BA93-8BCFB5618AA2}"/>
    <hyperlink ref="A143" r:id="rId105" xr:uid="{EA002550-38BA-4E58-AA63-F510380F2717}"/>
    <hyperlink ref="A131" r:id="rId106" display="     - Сувенир от судьбы» (книга первая)" xr:uid="{293920D7-75F3-427A-9860-9FFBC21FDF6C}"/>
    <hyperlink ref="A132" r:id="rId107" display="     - Темная завеса» (книга вторая)" xr:uid="{C23D495F-49D1-405C-A9D9-1A55EA6D3222}"/>
    <hyperlink ref="A265" r:id="rId108" xr:uid="{05014203-8D7F-43C2-89D3-892C035B7DED}"/>
    <hyperlink ref="A135" r:id="rId109" xr:uid="{197CC6A4-EC28-4321-9D2E-85D3F074D0ED}"/>
    <hyperlink ref="A184" r:id="rId110" xr:uid="{A69BBD9B-E651-4300-ABAF-05CDEBF10DD7}"/>
    <hyperlink ref="A144" r:id="rId111" xr:uid="{03FAACC6-ADD4-4337-B67B-E14D8C474CB0}"/>
    <hyperlink ref="A137" r:id="rId112" display="     - Все мы родом из детства»" xr:uid="{6E335F29-BDBB-413D-A9DF-D8ABDCF60FD9}"/>
    <hyperlink ref="A138" r:id="rId113" display="     - Блажен кто смолоду был молод»" xr:uid="{347A16AD-E003-465C-A8BE-A5A402E19B3E}"/>
    <hyperlink ref="A140" r:id="rId114" xr:uid="{B5DD1F94-1E5D-463C-83E8-15B943008D0A}"/>
    <hyperlink ref="A185" r:id="rId115" xr:uid="{1FB004DF-CE8B-40A3-9E6D-880D4B62E245}"/>
    <hyperlink ref="A127" r:id="rId116" xr:uid="{3C793F33-9EC7-48B4-85B3-6DC1B2BE497E}"/>
    <hyperlink ref="A186" r:id="rId117" xr:uid="{000E6831-9271-4B7F-B4B8-1CA9C02366A3}"/>
    <hyperlink ref="A187" r:id="rId118" xr:uid="{B04FC9E8-EFE1-450C-892C-46FA0BE0D8F8}"/>
    <hyperlink ref="A160" r:id="rId119" xr:uid="{B5F4100C-A780-4858-BE14-E614F9467819}"/>
    <hyperlink ref="A91" r:id="rId120" xr:uid="{F3107A3F-354D-4527-9141-9BD8F3C007DC}"/>
    <hyperlink ref="A188" r:id="rId121" xr:uid="{EB37369F-30B8-458F-8E3A-B30EBF96823B}"/>
    <hyperlink ref="A189" r:id="rId122" xr:uid="{0B11907B-76AB-4396-892E-B957A476BE87}"/>
    <hyperlink ref="A190" r:id="rId123" xr:uid="{61903740-F605-4E67-B5E4-AAF87E55BF5E}"/>
    <hyperlink ref="A191" r:id="rId124" xr:uid="{65980263-D137-4E54-ADD9-520319A4CD6A}"/>
    <hyperlink ref="A153" r:id="rId125" xr:uid="{27A2D1C9-D45F-40D7-BFE2-DA16BE8C53AD}"/>
    <hyperlink ref="A192" r:id="rId126" xr:uid="{183A2590-D8C6-4B6E-81A9-2ED11A592EC5}"/>
    <hyperlink ref="A193" r:id="rId127" xr:uid="{FF17435F-DB82-4ECF-9BFD-0823126A280D}"/>
    <hyperlink ref="A194" r:id="rId128" xr:uid="{2A5977D1-3715-4E8C-8C01-F8E94476EBBD}"/>
    <hyperlink ref="A146" r:id="rId129" xr:uid="{1EBEA524-6BCE-412C-85FA-648D1D3A2142}"/>
    <hyperlink ref="A195" r:id="rId130" xr:uid="{A697455F-2A3C-4704-8437-B5A47A569806}"/>
    <hyperlink ref="A196" r:id="rId131" xr:uid="{9F1078A6-679E-414F-A50C-3E6953064DD3}"/>
    <hyperlink ref="A197" r:id="rId132" xr:uid="{50DADF95-D131-4F38-B0B2-6949E1EBEC4B}"/>
    <hyperlink ref="A198" r:id="rId133" xr:uid="{F94D109B-59F1-4CBB-9639-FC1A9A08D3F2}"/>
    <hyperlink ref="A199" r:id="rId134" xr:uid="{524C4789-E498-440B-B723-E90AF6016ED0}"/>
    <hyperlink ref="A200" r:id="rId135" xr:uid="{A4A1C6B4-1308-4D85-A702-EBB2C0D56237}"/>
    <hyperlink ref="A266" r:id="rId136" xr:uid="{2D367E8C-2A84-4B70-BCAC-CF16C317E2CB}"/>
    <hyperlink ref="A201" r:id="rId137" xr:uid="{44F22EA2-9DC3-4173-84E6-7EBE826B60F6}"/>
    <hyperlink ref="A202" r:id="rId138" xr:uid="{9B526073-DB4F-4528-A556-2DB6AE4CCC69}"/>
    <hyperlink ref="A203" r:id="rId139" xr:uid="{A633ABF1-A2FF-4C7B-9145-5C2D34927696}"/>
    <hyperlink ref="A154" r:id="rId140" xr:uid="{42576568-D577-401A-89F7-645F0421C1FD}"/>
    <hyperlink ref="A164" r:id="rId141" xr:uid="{8D4A336A-5734-4B98-8415-AF23F24D4223}"/>
    <hyperlink ref="A204" r:id="rId142" xr:uid="{E90C7698-99F7-4962-A455-60EDDCCB9C73}"/>
    <hyperlink ref="A205" r:id="rId143" xr:uid="{28356D99-B32C-4193-9953-28A81BB0254F}"/>
    <hyperlink ref="A150" r:id="rId144" xr:uid="{6A3FD8F7-ECA8-4C0E-A32A-9829332BE9B0}"/>
    <hyperlink ref="A206" r:id="rId145" xr:uid="{1E8A522D-C387-42A2-9B81-8EA94130A678}"/>
    <hyperlink ref="A207" r:id="rId146" xr:uid="{68E3CD5F-157E-4E08-B000-5F67F248327D}"/>
    <hyperlink ref="A208" r:id="rId147" xr:uid="{F922FA72-B0B2-44D3-BB30-A8D17383366A}"/>
    <hyperlink ref="A209" r:id="rId148" xr:uid="{E60C8E33-0EFE-45C0-968F-3313763F8015}"/>
    <hyperlink ref="A210" r:id="rId149" xr:uid="{4E5A835B-D40B-41BD-96E8-985CF45DA26A}"/>
    <hyperlink ref="A211" r:id="rId150" xr:uid="{A8229C8D-4EFD-4AE0-BE4A-40EB09A1F306}"/>
    <hyperlink ref="A212" r:id="rId151" xr:uid="{5927C2FE-A10C-4C59-9D0A-245DE1B8A1EE}"/>
    <hyperlink ref="A147" r:id="rId152" xr:uid="{B68309FA-7DDA-435F-AD60-0317FCD1CB79}"/>
    <hyperlink ref="A128" r:id="rId153" xr:uid="{ACE4B97C-ABC2-4550-ADCF-5794E9867542}"/>
    <hyperlink ref="A213" r:id="rId154" xr:uid="{FF14660F-EF88-41A4-88C9-9A1FAE296DFD}"/>
    <hyperlink ref="A214" r:id="rId155" xr:uid="{A64EE52C-4F5E-4257-8C7B-88B4F613BB3D}"/>
    <hyperlink ref="A215" r:id="rId156" xr:uid="{8936ED14-7FF5-415B-A8EA-9633959CD933}"/>
    <hyperlink ref="A141" r:id="rId157" xr:uid="{8C58C158-FAE1-4969-8831-50B5C5809C50}"/>
    <hyperlink ref="A148" r:id="rId158" xr:uid="{1E56F712-10FF-44AC-A79A-D69352E22EE4}"/>
    <hyperlink ref="A216" r:id="rId159" xr:uid="{FF6D21E2-2FB4-4171-BC86-6A881A844A70}"/>
    <hyperlink ref="A217" r:id="rId160" xr:uid="{522B8DE7-2ADD-4A23-9F12-D34C6F8D4179}"/>
    <hyperlink ref="A218" r:id="rId161" xr:uid="{8860F6F0-FDF4-427B-80FB-7DB654D0226A}"/>
    <hyperlink ref="A219" r:id="rId162" xr:uid="{62A6504A-7EA0-4B59-8130-DAE323C6EB87}"/>
    <hyperlink ref="A220" r:id="rId163" xr:uid="{B2B5E227-2840-454E-8063-AE4958205E4E}"/>
    <hyperlink ref="A221" r:id="rId164" xr:uid="{8927D321-3BD9-4AAD-8641-0A4C68A54F07}"/>
    <hyperlink ref="A222" r:id="rId165" xr:uid="{2EB9305A-48C6-4ECB-850D-64162FBDFA1F}"/>
    <hyperlink ref="A223" r:id="rId166" xr:uid="{BDB03204-BEC9-4720-8462-04522B4E6175}"/>
    <hyperlink ref="A224" r:id="rId167" xr:uid="{8D7EEBB1-906E-41AE-8341-49E31CE41717}"/>
    <hyperlink ref="A225" r:id="rId168" xr:uid="{A35F94A5-52E5-4614-B6C8-DB212481460C}"/>
    <hyperlink ref="A226" r:id="rId169" xr:uid="{14801208-C869-46B3-861A-A2362638389A}"/>
    <hyperlink ref="A227" r:id="rId170" xr:uid="{4BC4B37E-C4D5-4CF3-9580-A04412462D60}"/>
    <hyperlink ref="A228" r:id="rId171" xr:uid="{8CBAA9FD-69C9-4EE9-AED4-3B760AFCC6E3}"/>
    <hyperlink ref="A229" r:id="rId172" xr:uid="{35727CBA-D787-4E6E-9D78-4BDAA4941A20}"/>
    <hyperlink ref="A230" r:id="rId173" xr:uid="{6A438079-E431-49A1-8054-6EED2C1253CA}"/>
    <hyperlink ref="A121" r:id="rId174" xr:uid="{728203C9-3677-47FE-913F-87A16D3CC701}"/>
    <hyperlink ref="A129" r:id="rId175" xr:uid="{21DA550C-E8E8-43E4-955F-A8568F34EFEE}"/>
    <hyperlink ref="A122" r:id="rId176" xr:uid="{E1867FBD-B932-4792-A5A7-60E048A114CB}"/>
    <hyperlink ref="A231" r:id="rId177" xr:uid="{E5C86E77-1639-4972-8D6E-0570BBDFD4C7}"/>
    <hyperlink ref="A151" r:id="rId178" xr:uid="{8A1C650B-AC2B-4EEB-8EBB-597F746337C5}"/>
    <hyperlink ref="A123" r:id="rId179" xr:uid="{25592B09-451D-4B19-BC6C-F240B25525AC}"/>
    <hyperlink ref="A124" r:id="rId180" xr:uid="{38611C6B-9D4B-4F35-9520-0E34D213FF5F}"/>
    <hyperlink ref="A232" r:id="rId181" xr:uid="{52450BAB-2F1F-4801-B1F6-3DAB8842F29C}"/>
    <hyperlink ref="A235" r:id="rId182" xr:uid="{E4717BDD-F0F9-4042-A394-5C5D3328F5F3}"/>
    <hyperlink ref="A236" r:id="rId183" xr:uid="{4F741558-3BBB-4BCF-AD2E-D26C65419BE2}"/>
    <hyperlink ref="A156" r:id="rId184" display="     - Дневник русской студентки»" xr:uid="{8BCFA8F4-9417-4CD4-A47A-50BBF1DCE65F}"/>
    <hyperlink ref="A157" r:id="rId185" display="     - Семья в красном вихре»" xr:uid="{A55760EB-2DD9-4390-813D-26C608B1EF2A}"/>
    <hyperlink ref="A158" r:id="rId186" display="     - Молочница в Оттакринге»" xr:uid="{C80D23F9-544E-492D-8BDE-005A675DF1CD}"/>
    <hyperlink ref="A237" r:id="rId187" xr:uid="{3DFEEB42-F34E-4510-AFA2-D019F6F6C13B}"/>
    <hyperlink ref="A238" r:id="rId188" xr:uid="{6B355BA8-E278-4688-B633-D93709AD6EDB}"/>
    <hyperlink ref="A239" r:id="rId189" xr:uid="{5D0F7A21-5E55-4F82-91B6-8E895FC8EDEA}"/>
    <hyperlink ref="A161" r:id="rId190" xr:uid="{54D28C7B-EF6A-46AD-B608-92DC4FDEF5C1}"/>
    <hyperlink ref="A241" r:id="rId191" xr:uid="{941DE96D-8E33-4447-B091-69081CEC33A7}"/>
    <hyperlink ref="A240" r:id="rId192" xr:uid="{97F50C9F-5EF6-4892-8FC7-D19DF19DC35B}"/>
    <hyperlink ref="A125" r:id="rId193" xr:uid="{67379EAA-5C31-4ABF-8D75-F32B347D56D5}"/>
    <hyperlink ref="A242" r:id="rId194" display="Дневник Фарте Де Монис, или О создателе и творении. Книга 1. Жизнь порождает маски" xr:uid="{E19A344C-D4CE-40B9-9EC9-685148C3090D}"/>
    <hyperlink ref="A243" r:id="rId195" xr:uid="{8D1915F9-F190-43EE-A68A-75945065D4C6}"/>
    <hyperlink ref="A245" r:id="rId196" display="Misterium futurum Barfia или Тайна будущего Барфии" xr:uid="{E096B56F-F1D3-4171-B7E0-9DD285CE8E45}"/>
    <hyperlink ref="A244" r:id="rId197" display="Нечто большее" xr:uid="{D98E72EF-E426-44A6-B79B-EB094BB4AD39}"/>
    <hyperlink ref="A254" r:id="rId198" xr:uid="{C99ABD31-C334-4031-B36F-0C3D4A8FF0EA}"/>
    <hyperlink ref="A258" r:id="rId199" xr:uid="{9785CB27-B270-4BBE-8D94-F87D959E9578}"/>
    <hyperlink ref="A267" r:id="rId200" xr:uid="{27448198-0AC1-49A2-8184-F8584FD20993}"/>
    <hyperlink ref="A268" r:id="rId201" xr:uid="{B0222AD1-068D-4FC9-935D-A2143FEFF5A2}"/>
    <hyperlink ref="A259" r:id="rId202" xr:uid="{4DA68BFF-8C80-4DE3-81AF-3DFA17568DA3}"/>
    <hyperlink ref="A269" r:id="rId203" xr:uid="{A21CE7CF-948F-4D33-A0E5-AE96F331DE62}"/>
    <hyperlink ref="A255" r:id="rId204" xr:uid="{6C1729F9-7DF1-4CD5-A395-97A6DA2FB9DB}"/>
    <hyperlink ref="A256" r:id="rId205" xr:uid="{79027892-56E7-4182-902F-D4A28611E773}"/>
    <hyperlink ref="A260" r:id="rId206" xr:uid="{12349325-66DA-48D1-B4FA-00897437F7DF}"/>
    <hyperlink ref="A270" r:id="rId207" xr:uid="{4E09E214-CC8D-49B3-9B61-B09F65BA7784}"/>
    <hyperlink ref="A271" r:id="rId208" xr:uid="{695D0DB9-31C2-4C9A-9448-0CE5F668B659}"/>
    <hyperlink ref="A262" r:id="rId209" xr:uid="{C31F811B-F7F5-4E4F-A0AE-F1BC99B7725E}"/>
    <hyperlink ref="A272" r:id="rId210" xr:uid="{2372324B-0648-4E11-A430-377EB489136D}"/>
    <hyperlink ref="A263" r:id="rId211" xr:uid="{2589E92E-D3CB-4E52-BE52-872B9BAA1F42}"/>
    <hyperlink ref="A291" r:id="rId212" xr:uid="{D07D5876-A56D-4B00-BFFB-7A72789CE3EC}"/>
    <hyperlink ref="A292" r:id="rId213" xr:uid="{A9DA9A5B-CE01-4416-9C19-F75A2FCE6CE8}"/>
    <hyperlink ref="A286" r:id="rId214" xr:uid="{B6434F72-1E78-4CEC-9B4E-E1CCF0F43E6D}"/>
    <hyperlink ref="A293" r:id="rId215" xr:uid="{37F1D6B1-30B0-4B12-9C8F-9A355B80976A}"/>
    <hyperlink ref="A289" r:id="rId216" xr:uid="{B4DA7B98-8FDA-4447-AE9B-3D625CB261CD}"/>
    <hyperlink ref="A287" r:id="rId217" xr:uid="{72ADC205-28FB-4E3F-ADC9-21624A9F82C6}"/>
    <hyperlink ref="A294" r:id="rId218" xr:uid="{BDE16ED9-5219-4FCB-97F6-302EAD5D3053}"/>
    <hyperlink ref="A290" r:id="rId219" xr:uid="{601D3CF2-7A70-4989-B636-3D591238ACB7}"/>
    <hyperlink ref="A295" r:id="rId220" xr:uid="{EB6392FB-D8F7-4353-84D4-6F678D7F1E0C}"/>
    <hyperlink ref="A296" r:id="rId221" xr:uid="{A55D4B4C-780E-4CAE-B203-AB0E0C9D8C06}"/>
    <hyperlink ref="A279" r:id="rId222" xr:uid="{60128049-C7F0-41A1-899E-80C2989C2DA1}"/>
    <hyperlink ref="A276" r:id="rId223" xr:uid="{2AE63350-42C5-4283-98AA-9FC9EE6E7FF0}"/>
    <hyperlink ref="A280" r:id="rId224" xr:uid="{3327DCEB-8984-4C77-8874-EC6AAF8E00A1}"/>
    <hyperlink ref="A281" r:id="rId225" xr:uid="{C5A34E08-C7A3-4FDB-BF75-54A4445E385E}"/>
    <hyperlink ref="A282" r:id="rId226" xr:uid="{C462C4DF-1519-4F13-8224-A12D8893D4E7}"/>
    <hyperlink ref="A283" r:id="rId227" xr:uid="{1A4B1D15-6218-4422-9643-3E7E29F05FB1}"/>
    <hyperlink ref="A277" r:id="rId228" display="Габриэле Д’Аннунцио и классическая итальянская поэзия конца XVIII – начала XX века. Выпуск II. Перевод О.Д. Самарина. Сонеты О.Д. Самарина" xr:uid="{F919BC93-F5BC-4643-885A-72409DAEDD19}"/>
    <hyperlink ref="A297" r:id="rId229" xr:uid="{3BA4FE9D-804A-471E-AF66-8ED3A4A5AC1A}"/>
    <hyperlink ref="A63" r:id="rId230" xr:uid="{88884CC8-EF19-450D-8448-898D322C7A15}"/>
    <hyperlink ref="A102" r:id="rId231" xr:uid="{3D3BEF3A-36FF-44DA-A684-B39C718494FC}"/>
    <hyperlink ref="A233" r:id="rId232" xr:uid="{31F6E005-2088-4A3C-9ED6-B331402B0F2F}"/>
    <hyperlink ref="A234" r:id="rId233" xr:uid="{F4E75027-F121-4EBD-992D-F1F321C18281}"/>
    <hyperlink ref="A64" r:id="rId234" xr:uid="{747A769E-DD5E-498C-BB93-2CEB132E3A63}"/>
    <hyperlink ref="A108" r:id="rId235" xr:uid="{49C13841-2C66-448D-9E56-307257F6DBFE}"/>
    <hyperlink ref="A246" r:id="rId236" display="https://books-moscow.ru/book_lera_ko.html" xr:uid="{D1975D95-72F6-4C64-8054-9692F9170209}"/>
    <hyperlink ref="A112" r:id="rId237" display="Путь предпринимателя/героя нового времени. Сила в людях" xr:uid="{D66F6B2A-8DBC-4992-BA18-015C20E03550}"/>
    <hyperlink ref="A298" r:id="rId238" display="Капли моей жизни (сборник поэтических произведений)" xr:uid="{08EEBE8A-EAE0-4C77-8F26-E25CDD5583BD}"/>
    <hyperlink ref="A113" r:id="rId239" display="Новый человек общество, созидание, счастье" xr:uid="{7F16E0EC-C369-44F5-9F13-1CD598AA5458}"/>
    <hyperlink ref="A114" r:id="rId240" display="Всеединство мира и Иисус Христос как его Глашатай" xr:uid="{7137C30E-C808-4A75-8F4F-C9E62407C5D2}"/>
    <hyperlink ref="A115" r:id="rId241" display="Организационно-педагогические условия реализации российско-китайских образовательных программ подготовки педагогов" xr:uid="{4F9DE3FB-0167-44CB-9286-339F8D2CD6D5}"/>
    <hyperlink ref="A65" r:id="rId242" xr:uid="{DD350143-69A9-4108-8C67-B174024F4A95}"/>
    <hyperlink ref="A59" r:id="rId243" xr:uid="{1CB1C3F1-784C-4872-8FE3-CCA693016F63}"/>
    <hyperlink ref="A54" r:id="rId244" xr:uid="{BEFF2B1E-CD43-47A1-9367-697C609046CA}"/>
    <hyperlink ref="A278" r:id="rId245" display="Габриэле Д’Аннунцио и классическая итальянская поэзия конца XVIII – начала XX века. Выпуск III. Перевод О.Д. Самарина" xr:uid="{520BD0FD-A49B-44F0-B4DD-3A9E526074E2}"/>
    <hyperlink ref="A247" r:id="rId246" display="Сила тщания" xr:uid="{3DBE0056-EC4E-43BE-847A-F548EDB5E663}"/>
    <hyperlink ref="A173" r:id="rId247" xr:uid="{10CC31F1-138E-4B72-9E10-DB8546E58030}"/>
    <hyperlink ref="A169" r:id="rId248" xr:uid="{92E2A7B5-961E-4DE2-9220-B2692DB37932}"/>
    <hyperlink ref="A166" r:id="rId249" display="Позывной Граф" xr:uid="{D8CE630B-6E44-4812-8B14-B9D4AE76BCDA}"/>
    <hyperlink ref="A167" r:id="rId250" xr:uid="{E25D68B7-6219-452A-A9CC-BC10CBD0245F}"/>
    <hyperlink ref="A170" r:id="rId251" xr:uid="{D7AD4700-5496-4521-80D5-E128C4357E82}"/>
    <hyperlink ref="A284" r:id="rId252" xr:uid="{BECB94F8-2D01-47B9-A584-096090A357D5}"/>
    <hyperlink ref="A250" r:id="rId253" xr:uid="{D6299B95-0AC4-497C-9E8A-00FBDEFDF565}"/>
  </hyperlinks>
  <pageMargins left="0.7" right="0.7" top="0.75" bottom="0.75" header="0.3" footer="0.3"/>
  <pageSetup paperSize="9" orientation="portrait" horizontalDpi="1200" verticalDpi="1200" r:id="rId2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Скидки</vt:lpstr>
      <vt:lpstr>Книги (К)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Карпов</dc:creator>
  <cp:lastModifiedBy>Александр Карпов</cp:lastModifiedBy>
  <cp:lastPrinted>2026-02-20T09:01:24Z</cp:lastPrinted>
  <dcterms:created xsi:type="dcterms:W3CDTF">2015-06-05T18:19:34Z</dcterms:created>
  <dcterms:modified xsi:type="dcterms:W3CDTF">2026-07-13T00:32:31Z</dcterms:modified>
</cp:coreProperties>
</file>